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2"/>
  </bookViews>
  <sheets>
    <sheet name="Janar-Prill 2022" sheetId="10" r:id="rId1"/>
    <sheet name="Janar-Gusht 2022" sheetId="11" r:id="rId2"/>
    <sheet name="Janar-Dhjetor2022" sheetId="12" r:id="rId3"/>
  </sheets>
  <definedNames>
    <definedName name="_xlnm.Print_Area" localSheetId="2">'Janar-Dhjetor2022'!$A$1:$O$64</definedName>
    <definedName name="_xlnm.Print_Area" localSheetId="1">'Janar-Gusht 2022'!$A$1:$O$64</definedName>
    <definedName name="_xlnm.Print_Area" localSheetId="0">'Janar-Prill 2022'!$A$1:$R$68</definedName>
  </definedNames>
  <calcPr calcId="125725"/>
</workbook>
</file>

<file path=xl/calcChain.xml><?xml version="1.0" encoding="utf-8"?>
<calcChain xmlns="http://schemas.openxmlformats.org/spreadsheetml/2006/main">
  <c r="K49" i="12"/>
  <c r="N49"/>
  <c r="M49"/>
  <c r="L49"/>
  <c r="C47" i="11"/>
  <c r="C20"/>
  <c r="D28" i="10"/>
  <c r="C47"/>
  <c r="D23" i="12"/>
  <c r="M48"/>
  <c r="M47"/>
  <c r="K47"/>
  <c r="D47"/>
  <c r="M46"/>
  <c r="D46"/>
  <c r="C46"/>
  <c r="M45"/>
  <c r="K45"/>
  <c r="D45"/>
  <c r="C45"/>
  <c r="M44"/>
  <c r="K44"/>
  <c r="D44"/>
  <c r="C44"/>
  <c r="M43"/>
  <c r="K43"/>
  <c r="D43"/>
  <c r="C43"/>
  <c r="D42"/>
  <c r="C42"/>
  <c r="M41"/>
  <c r="K41"/>
  <c r="C41" s="1"/>
  <c r="D41"/>
  <c r="M40"/>
  <c r="K40"/>
  <c r="C40" s="1"/>
  <c r="D40"/>
  <c r="D39"/>
  <c r="C39"/>
  <c r="M38"/>
  <c r="K38"/>
  <c r="D38"/>
  <c r="C38"/>
  <c r="M37"/>
  <c r="K37"/>
  <c r="C37" s="1"/>
  <c r="D37"/>
  <c r="M36"/>
  <c r="K36"/>
  <c r="C36" s="1"/>
  <c r="D36"/>
  <c r="D35"/>
  <c r="C35"/>
  <c r="M34"/>
  <c r="K34"/>
  <c r="C34" s="1"/>
  <c r="D34"/>
  <c r="M33"/>
  <c r="K33"/>
  <c r="C33" s="1"/>
  <c r="D33"/>
  <c r="M32"/>
  <c r="K32"/>
  <c r="C32" s="1"/>
  <c r="D32"/>
  <c r="M31"/>
  <c r="K31"/>
  <c r="C31" s="1"/>
  <c r="D31"/>
  <c r="M30"/>
  <c r="K30"/>
  <c r="C30" s="1"/>
  <c r="D30"/>
  <c r="M29"/>
  <c r="K29"/>
  <c r="C29" s="1"/>
  <c r="D29"/>
  <c r="M28"/>
  <c r="K28"/>
  <c r="C28" s="1"/>
  <c r="D28"/>
  <c r="M27"/>
  <c r="K27"/>
  <c r="C27" s="1"/>
  <c r="D27"/>
  <c r="M26"/>
  <c r="K26"/>
  <c r="C26" s="1"/>
  <c r="D26"/>
  <c r="M25"/>
  <c r="K25"/>
  <c r="C25" s="1"/>
  <c r="D25"/>
  <c r="M24"/>
  <c r="K24"/>
  <c r="C24" s="1"/>
  <c r="D24"/>
  <c r="M23"/>
  <c r="K23"/>
  <c r="C23" s="1"/>
  <c r="M22"/>
  <c r="K22"/>
  <c r="C22" s="1"/>
  <c r="D22"/>
  <c r="M21"/>
  <c r="K21"/>
  <c r="C21" s="1"/>
  <c r="D21"/>
  <c r="M20"/>
  <c r="K20"/>
  <c r="C20" s="1"/>
  <c r="D20"/>
  <c r="M19"/>
  <c r="K19"/>
  <c r="D19"/>
  <c r="D25" i="10"/>
  <c r="C21"/>
  <c r="M26"/>
  <c r="K26"/>
  <c r="C26" s="1"/>
  <c r="D26"/>
  <c r="M25"/>
  <c r="K25"/>
  <c r="C25" s="1"/>
  <c r="D49" i="12" l="1"/>
  <c r="C19"/>
  <c r="C49" s="1"/>
  <c r="C26" i="11"/>
  <c r="D26"/>
  <c r="M26"/>
  <c r="K26"/>
  <c r="N49" l="1"/>
  <c r="L49"/>
  <c r="M48"/>
  <c r="M47"/>
  <c r="K47"/>
  <c r="D47"/>
  <c r="M46"/>
  <c r="D46"/>
  <c r="C46"/>
  <c r="M45"/>
  <c r="K45"/>
  <c r="D45"/>
  <c r="C45"/>
  <c r="M44"/>
  <c r="K44"/>
  <c r="D44"/>
  <c r="C44"/>
  <c r="M43"/>
  <c r="K43"/>
  <c r="D43"/>
  <c r="C43"/>
  <c r="D42"/>
  <c r="C42"/>
  <c r="M41"/>
  <c r="K41"/>
  <c r="C41" s="1"/>
  <c r="D41"/>
  <c r="M40"/>
  <c r="K40"/>
  <c r="C40" s="1"/>
  <c r="D40"/>
  <c r="D39"/>
  <c r="C39"/>
  <c r="M38"/>
  <c r="K38"/>
  <c r="D38"/>
  <c r="C38"/>
  <c r="M37"/>
  <c r="K37"/>
  <c r="D37"/>
  <c r="C37"/>
  <c r="M36"/>
  <c r="K36"/>
  <c r="C36" s="1"/>
  <c r="D36"/>
  <c r="D35"/>
  <c r="C35"/>
  <c r="M34"/>
  <c r="K34"/>
  <c r="C34" s="1"/>
  <c r="D34"/>
  <c r="M33"/>
  <c r="K33"/>
  <c r="C33" s="1"/>
  <c r="D33"/>
  <c r="M32"/>
  <c r="K32"/>
  <c r="C32" s="1"/>
  <c r="D32"/>
  <c r="M31"/>
  <c r="K31"/>
  <c r="C31" s="1"/>
  <c r="D31"/>
  <c r="M30"/>
  <c r="K30"/>
  <c r="C30" s="1"/>
  <c r="D30"/>
  <c r="M29"/>
  <c r="K29"/>
  <c r="C29" s="1"/>
  <c r="D29"/>
  <c r="M28"/>
  <c r="K28"/>
  <c r="C28" s="1"/>
  <c r="D28"/>
  <c r="M27"/>
  <c r="K27"/>
  <c r="C27" s="1"/>
  <c r="D27"/>
  <c r="M25"/>
  <c r="K25"/>
  <c r="C25" s="1"/>
  <c r="D25"/>
  <c r="M24"/>
  <c r="K24"/>
  <c r="C24" s="1"/>
  <c r="D24"/>
  <c r="M23"/>
  <c r="K23"/>
  <c r="C23" s="1"/>
  <c r="D23"/>
  <c r="M22"/>
  <c r="K22"/>
  <c r="C22" s="1"/>
  <c r="D22"/>
  <c r="M21"/>
  <c r="K21"/>
  <c r="C21" s="1"/>
  <c r="D21"/>
  <c r="M20"/>
  <c r="K20"/>
  <c r="D20"/>
  <c r="M19"/>
  <c r="K19"/>
  <c r="D19"/>
  <c r="M34" i="10"/>
  <c r="K34"/>
  <c r="C34" s="1"/>
  <c r="D34"/>
  <c r="D49" i="11" l="1"/>
  <c r="M49"/>
  <c r="K49"/>
  <c r="C19"/>
  <c r="C49" s="1"/>
  <c r="N49" i="10"/>
  <c r="L49"/>
  <c r="M48"/>
  <c r="M47"/>
  <c r="K47"/>
  <c r="D47"/>
  <c r="M46"/>
  <c r="D46"/>
  <c r="C46"/>
  <c r="M45"/>
  <c r="K45"/>
  <c r="D45"/>
  <c r="C45"/>
  <c r="M44"/>
  <c r="K44"/>
  <c r="D44"/>
  <c r="C44"/>
  <c r="M43"/>
  <c r="K43"/>
  <c r="D43"/>
  <c r="C43"/>
  <c r="D42"/>
  <c r="C42"/>
  <c r="M41"/>
  <c r="K41"/>
  <c r="C41" s="1"/>
  <c r="D41"/>
  <c r="M40"/>
  <c r="K40"/>
  <c r="C40" s="1"/>
  <c r="D40"/>
  <c r="D39"/>
  <c r="C39"/>
  <c r="M38"/>
  <c r="K38"/>
  <c r="C38" s="1"/>
  <c r="D38"/>
  <c r="M37"/>
  <c r="K37"/>
  <c r="C37" s="1"/>
  <c r="D37"/>
  <c r="M36"/>
  <c r="K36"/>
  <c r="D36"/>
  <c r="C36"/>
  <c r="D35"/>
  <c r="C35"/>
  <c r="M33"/>
  <c r="K33"/>
  <c r="C33" s="1"/>
  <c r="D33"/>
  <c r="M32"/>
  <c r="K32"/>
  <c r="C32" s="1"/>
  <c r="D32"/>
  <c r="M31"/>
  <c r="K31"/>
  <c r="C31" s="1"/>
  <c r="D31"/>
  <c r="M30"/>
  <c r="K30"/>
  <c r="C30" s="1"/>
  <c r="D30"/>
  <c r="M29"/>
  <c r="K29"/>
  <c r="C29" s="1"/>
  <c r="D29"/>
  <c r="M28"/>
  <c r="K28"/>
  <c r="C28" s="1"/>
  <c r="M27"/>
  <c r="K27"/>
  <c r="C27" s="1"/>
  <c r="D27"/>
  <c r="M24"/>
  <c r="K24"/>
  <c r="C24" s="1"/>
  <c r="D24"/>
  <c r="M23"/>
  <c r="K23"/>
  <c r="C23" s="1"/>
  <c r="D23"/>
  <c r="M22"/>
  <c r="K22"/>
  <c r="C22" s="1"/>
  <c r="D22"/>
  <c r="M21"/>
  <c r="K21"/>
  <c r="D21"/>
  <c r="M20"/>
  <c r="K20"/>
  <c r="C20" s="1"/>
  <c r="D20"/>
  <c r="M19"/>
  <c r="K19"/>
  <c r="D19"/>
  <c r="M49" l="1"/>
  <c r="K49"/>
  <c r="D49"/>
  <c r="C19"/>
  <c r="C49" l="1"/>
</calcChain>
</file>

<file path=xl/sharedStrings.xml><?xml version="1.0" encoding="utf-8"?>
<sst xmlns="http://schemas.openxmlformats.org/spreadsheetml/2006/main" count="387" uniqueCount="70">
  <si>
    <t>Objekti i Prokurimeve</t>
  </si>
  <si>
    <t>Fondi Limit (Pa TVSH)</t>
  </si>
  <si>
    <t>Vlera e Kontratës (Me TVSH)</t>
  </si>
  <si>
    <t>Lloji i procedurës së prokurimit</t>
  </si>
  <si>
    <t>Koha e 
Zhvillimit te Tenderit</t>
  </si>
  <si>
    <t>Operatori ekonomik i kontraktuar</t>
  </si>
  <si>
    <t>Autoriteti kontraktor  :   PREFEKTI  QARKUT DIBËR</t>
  </si>
  <si>
    <t>Karburanti</t>
  </si>
  <si>
    <t>Mat. pastrimi,dezifekt,ngrohje dhe ndriçimi</t>
  </si>
  <si>
    <t>Mat. per funk.e paisjeve te zyres boja printeri</t>
  </si>
  <si>
    <t>Mat. per funksionimin e paisjeve speciale</t>
  </si>
  <si>
    <t>Furnizimi mat.tjera zyre dhe te pergjithshme</t>
  </si>
  <si>
    <t>Te tjera materiale e sherbime speciale</t>
  </si>
  <si>
    <t xml:space="preserve">Energji </t>
  </si>
  <si>
    <t>Uje</t>
  </si>
  <si>
    <t>Telefon e faks</t>
  </si>
  <si>
    <t>Postare</t>
  </si>
  <si>
    <t>Shpenzime per ngrohje</t>
  </si>
  <si>
    <t>Shpenzime te tjera transporti</t>
  </si>
  <si>
    <t>Pjese kembimi,goma,bateri</t>
  </si>
  <si>
    <t>Siguracion automjetesh</t>
  </si>
  <si>
    <t>Udhetime e dieta</t>
  </si>
  <si>
    <t>Shpenzime mirmbajtje zyrash</t>
  </si>
  <si>
    <t>Qeradhenie</t>
  </si>
  <si>
    <t>Pagese TVSH-je</t>
  </si>
  <si>
    <t xml:space="preserve">            Programi</t>
  </si>
  <si>
    <t xml:space="preserve">          Fakti</t>
  </si>
  <si>
    <t>totali</t>
  </si>
  <si>
    <t>Shtese kontrate</t>
  </si>
  <si>
    <t>Blerje e vogel</t>
  </si>
  <si>
    <t>E drejtperdrejte</t>
  </si>
  <si>
    <t>Janar-Dhjetor</t>
  </si>
  <si>
    <t>Janar-Mars</t>
  </si>
  <si>
    <t>Te tjera  sherbime (taks bashkie+tarife gjyqsore,leje higjenike)</t>
  </si>
  <si>
    <t>Te tjera shp. (v. gjyqesore largim nga puna+ekzekutim det.kontrak)</t>
  </si>
  <si>
    <r>
      <t xml:space="preserve"> </t>
    </r>
    <r>
      <rPr>
        <b/>
        <sz val="12"/>
        <color indexed="8"/>
        <rFont val="Times New Roman"/>
        <family val="1"/>
      </rPr>
      <t xml:space="preserve">      T O T A L I </t>
    </r>
  </si>
  <si>
    <t>Kerkese per propoz</t>
  </si>
  <si>
    <t>Nr.</t>
  </si>
  <si>
    <t>APARATI</t>
  </si>
  <si>
    <t>0'1160</t>
  </si>
  <si>
    <t>Njesi matjes 000/leke</t>
  </si>
  <si>
    <t>REPUBLIKA E SHQIPERISË</t>
  </si>
  <si>
    <t>PREFEKTI QARKUT DIBËR</t>
  </si>
  <si>
    <t xml:space="preserve">       Fatbardha  ÇENGA                         </t>
  </si>
  <si>
    <t xml:space="preserve">    P R E F E K T I</t>
  </si>
  <si>
    <t xml:space="preserve"> Nexhbedin SHEHU</t>
  </si>
  <si>
    <t>Maj-Dhjetor</t>
  </si>
  <si>
    <t>Gjatë vitit</t>
  </si>
  <si>
    <t>Prefekti Qarkut Dibër</t>
  </si>
  <si>
    <r>
      <t xml:space="preserve">INSTITUCIONI QENDROR :  </t>
    </r>
    <r>
      <rPr>
        <b/>
        <u/>
        <sz val="12"/>
        <rFont val="Times New Roman"/>
        <family val="1"/>
      </rPr>
      <t>MINISTRIA E  BRENDSHME</t>
    </r>
  </si>
  <si>
    <t>Blerje kompjutera e printera</t>
  </si>
  <si>
    <t>Likujdim i fondit të ngurtësuar si garanci nga rik.zyrash viti 2017</t>
  </si>
  <si>
    <t>Përgj.Sektorit Financiar dhe Shërb.Mbështetëse</t>
  </si>
  <si>
    <t>Shërbime të sigurimit dhe ruatjes</t>
  </si>
  <si>
    <t>Ministri Brendshme</t>
  </si>
  <si>
    <t xml:space="preserve">Rikonstruksion zyrash </t>
  </si>
  <si>
    <t xml:space="preserve">Kancelari </t>
  </si>
  <si>
    <t xml:space="preserve">Ngurtësim fondi si garanci mbi blerjen </t>
  </si>
  <si>
    <t>Shtesë kontrate</t>
  </si>
  <si>
    <t>Janar-Shkurt</t>
  </si>
  <si>
    <t>Mars-Dhjetor</t>
  </si>
  <si>
    <t>Maska dhe doreza materiale periudhën COVID-19</t>
  </si>
  <si>
    <t>Njësi matjes 000/lekë</t>
  </si>
  <si>
    <t>P/Vjetori</t>
  </si>
  <si>
    <t>Likujdim i fondit të ngurtësuar si garanci nga rik.zyrash viti 2019</t>
  </si>
  <si>
    <t>Blerje paisje zyre Prefekti Qarkut Dibër</t>
  </si>
  <si>
    <t>Likujdim i fondit të ngurt. si garanci nga blerje automj. viti 2018</t>
  </si>
  <si>
    <t>REGJISTRI I REALIZIMIT TË PROKURIMEVE PUBLIKE  PËR  PERIUDHËN  JANAR - PRILL   TË VITIT 2022</t>
  </si>
  <si>
    <t>REGJISTRI I REALIZIMIT TË PROKURIMEVE PUBLIKE  PËR  PERIUDHËN  JANAR - GUSHT   TË VITIT 2022</t>
  </si>
  <si>
    <t>REGJISTRI I REALIZIMIT TË PROKURIMEVE PUBLIKE  PËR  PERIUDHËN  JANAR - DHJETOR  TË VITIT 2022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</si>
</sst>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i/>
      <sz val="14"/>
      <color theme="1"/>
      <name val="Bookman Old Style"/>
      <family val="1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86">
    <xf numFmtId="0" fontId="0" fillId="0" borderId="0" xfId="0"/>
    <xf numFmtId="0" fontId="0" fillId="0" borderId="0" xfId="0" applyBorder="1"/>
    <xf numFmtId="0" fontId="3" fillId="0" borderId="0" xfId="0" applyFon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12" fillId="2" borderId="0" xfId="0" applyFont="1" applyFill="1" applyBorder="1"/>
    <xf numFmtId="3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vertical="center"/>
    </xf>
    <xf numFmtId="0" fontId="11" fillId="0" borderId="0" xfId="0" applyFont="1"/>
    <xf numFmtId="0" fontId="14" fillId="3" borderId="5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/>
    </xf>
    <xf numFmtId="0" fontId="14" fillId="0" borderId="5" xfId="0" applyFont="1" applyBorder="1" applyAlignment="1">
      <alignment vertical="top"/>
    </xf>
    <xf numFmtId="1" fontId="14" fillId="0" borderId="5" xfId="0" applyNumberFormat="1" applyFont="1" applyBorder="1" applyAlignment="1">
      <alignment horizontal="right" vertical="top" wrapText="1"/>
    </xf>
    <xf numFmtId="0" fontId="0" fillId="0" borderId="6" xfId="0" applyFill="1" applyBorder="1"/>
    <xf numFmtId="9" fontId="0" fillId="0" borderId="5" xfId="0" applyNumberFormat="1" applyBorder="1"/>
    <xf numFmtId="0" fontId="15" fillId="5" borderId="5" xfId="0" applyFont="1" applyFill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164" fontId="11" fillId="0" borderId="0" xfId="1" applyNumberFormat="1" applyFont="1" applyBorder="1" applyAlignment="1"/>
    <xf numFmtId="0" fontId="11" fillId="0" borderId="0" xfId="0" applyFont="1" applyBorder="1" applyAlignment="1">
      <alignment horizontal="left" vertical="center"/>
    </xf>
    <xf numFmtId="0" fontId="15" fillId="0" borderId="5" xfId="0" applyFont="1" applyBorder="1" applyAlignment="1">
      <alignment horizontal="right" vertical="top"/>
    </xf>
    <xf numFmtId="0" fontId="7" fillId="0" borderId="5" xfId="0" applyFont="1" applyBorder="1" applyAlignment="1">
      <alignment horizontal="right" vertical="center"/>
    </xf>
    <xf numFmtId="0" fontId="15" fillId="0" borderId="5" xfId="0" applyFont="1" applyBorder="1"/>
    <xf numFmtId="0" fontId="16" fillId="0" borderId="5" xfId="0" applyFont="1" applyBorder="1" applyAlignment="1">
      <alignment horizontal="left" vertical="top"/>
    </xf>
    <xf numFmtId="1" fontId="16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/>
    </xf>
    <xf numFmtId="3" fontId="21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left"/>
    </xf>
    <xf numFmtId="0" fontId="22" fillId="0" borderId="0" xfId="0" applyFont="1" applyAlignment="1">
      <alignment horizontal="justify"/>
    </xf>
    <xf numFmtId="3" fontId="20" fillId="0" borderId="0" xfId="0" applyNumberFormat="1" applyFont="1" applyBorder="1" applyAlignment="1">
      <alignment horizontal="left"/>
    </xf>
    <xf numFmtId="3" fontId="20" fillId="0" borderId="0" xfId="0" applyNumberFormat="1" applyFont="1" applyAlignment="1">
      <alignment horizontal="center"/>
    </xf>
    <xf numFmtId="165" fontId="16" fillId="0" borderId="5" xfId="0" applyNumberFormat="1" applyFont="1" applyBorder="1" applyAlignment="1">
      <alignment horizontal="right" vertical="top"/>
    </xf>
    <xf numFmtId="0" fontId="15" fillId="0" borderId="0" xfId="0" applyFont="1" applyBorder="1" applyAlignment="1">
      <alignment horizontal="left" vertical="top" wrapText="1"/>
    </xf>
    <xf numFmtId="0" fontId="0" fillId="0" borderId="0" xfId="0" applyFill="1" applyBorder="1"/>
    <xf numFmtId="0" fontId="0" fillId="4" borderId="5" xfId="0" applyFill="1" applyBorder="1"/>
    <xf numFmtId="0" fontId="0" fillId="0" borderId="0" xfId="0" applyBorder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center"/>
    </xf>
    <xf numFmtId="3" fontId="23" fillId="0" borderId="0" xfId="0" applyNumberFormat="1" applyFont="1" applyBorder="1" applyAlignment="1">
      <alignment horizontal="left"/>
    </xf>
    <xf numFmtId="3" fontId="23" fillId="0" borderId="0" xfId="0" applyNumberFormat="1" applyFont="1" applyAlignment="1">
      <alignment horizontal="center"/>
    </xf>
    <xf numFmtId="0" fontId="23" fillId="0" borderId="0" xfId="0" applyFont="1"/>
    <xf numFmtId="3" fontId="24" fillId="0" borderId="0" xfId="0" applyNumberFormat="1" applyFont="1" applyAlignment="1">
      <alignment horizontal="left"/>
    </xf>
    <xf numFmtId="3" fontId="24" fillId="0" borderId="0" xfId="0" applyNumberFormat="1" applyFont="1" applyAlignment="1">
      <alignment horizontal="center"/>
    </xf>
    <xf numFmtId="165" fontId="0" fillId="4" borderId="5" xfId="0" applyNumberFormat="1" applyFill="1" applyBorder="1"/>
    <xf numFmtId="2" fontId="0" fillId="4" borderId="5" xfId="0" applyNumberFormat="1" applyFill="1" applyBorder="1"/>
    <xf numFmtId="0" fontId="0" fillId="4" borderId="0" xfId="0" applyFill="1" applyBorder="1"/>
    <xf numFmtId="0" fontId="11" fillId="4" borderId="0" xfId="0" applyFont="1" applyFill="1" applyBorder="1"/>
    <xf numFmtId="0" fontId="0" fillId="4" borderId="7" xfId="0" applyFill="1" applyBorder="1"/>
    <xf numFmtId="165" fontId="0" fillId="4" borderId="0" xfId="0" applyNumberFormat="1" applyFill="1" applyBorder="1"/>
    <xf numFmtId="0" fontId="25" fillId="0" borderId="5" xfId="0" applyFont="1" applyBorder="1" applyAlignment="1">
      <alignment horizontal="left" vertical="top"/>
    </xf>
    <xf numFmtId="0" fontId="0" fillId="4" borderId="6" xfId="0" applyFill="1" applyBorder="1"/>
    <xf numFmtId="9" fontId="0" fillId="4" borderId="5" xfId="0" applyNumberFormat="1" applyFill="1" applyBorder="1"/>
    <xf numFmtId="0" fontId="0" fillId="4" borderId="5" xfId="0" applyFont="1" applyFill="1" applyBorder="1"/>
    <xf numFmtId="0" fontId="13" fillId="2" borderId="0" xfId="0" applyFont="1" applyFill="1" applyBorder="1"/>
    <xf numFmtId="0" fontId="0" fillId="2" borderId="5" xfId="0" applyFill="1" applyBorder="1"/>
    <xf numFmtId="2" fontId="0" fillId="2" borderId="5" xfId="0" applyNumberFormat="1" applyFill="1" applyBorder="1"/>
    <xf numFmtId="0" fontId="0" fillId="2" borderId="5" xfId="0" applyFont="1" applyFill="1" applyBorder="1"/>
    <xf numFmtId="165" fontId="0" fillId="0" borderId="0" xfId="0" applyNumberFormat="1" applyBorder="1"/>
    <xf numFmtId="1" fontId="7" fillId="0" borderId="5" xfId="0" applyNumberFormat="1" applyFont="1" applyBorder="1" applyAlignment="1">
      <alignment horizontal="right" vertical="top"/>
    </xf>
    <xf numFmtId="0" fontId="5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107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1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161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1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1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1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1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1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190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2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2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2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2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2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2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2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2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2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2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2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2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2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2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2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2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2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3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3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Q228"/>
  <sheetViews>
    <sheetView view="pageBreakPreview" zoomScaleNormal="100" zoomScaleSheetLayoutView="100" workbookViewId="0">
      <selection activeCell="G55" sqref="G55"/>
    </sheetView>
  </sheetViews>
  <sheetFormatPr defaultRowHeight="11.25" customHeight="1"/>
  <cols>
    <col min="1" max="1" width="4.140625" customWidth="1"/>
    <col min="2" max="2" width="48.7109375" customWidth="1"/>
    <col min="3" max="3" width="10.7109375" style="12" customWidth="1"/>
    <col min="4" max="4" width="11.7109375" style="12" customWidth="1"/>
    <col min="5" max="5" width="20.28515625" style="8" customWidth="1"/>
    <col min="6" max="6" width="14.4257812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1" width="9.140625" style="1"/>
    <col min="12" max="14" width="9.140625" style="62"/>
    <col min="15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4" ht="18.75">
      <c r="B6" s="38" t="s">
        <v>41</v>
      </c>
      <c r="C6" s="39"/>
      <c r="D6" s="39"/>
      <c r="E6"/>
      <c r="I6" s="48"/>
      <c r="J6" s="48"/>
      <c r="K6" s="48"/>
    </row>
    <row r="7" spans="1:14" ht="18.75">
      <c r="B7" s="38" t="s">
        <v>42</v>
      </c>
      <c r="C7" s="39"/>
      <c r="D7" s="39"/>
      <c r="E7"/>
    </row>
    <row r="8" spans="1:14" ht="15.75">
      <c r="B8" s="76" t="s">
        <v>67</v>
      </c>
      <c r="C8" s="76"/>
      <c r="D8" s="76"/>
      <c r="E8" s="76"/>
      <c r="F8" s="76"/>
      <c r="G8" s="76"/>
    </row>
    <row r="9" spans="1:14" ht="15">
      <c r="B9" s="2"/>
      <c r="C9" s="3"/>
      <c r="D9" s="3"/>
      <c r="E9" s="4"/>
      <c r="F9" s="4"/>
      <c r="G9" s="4"/>
    </row>
    <row r="10" spans="1:14" ht="15.75">
      <c r="B10" s="5" t="s">
        <v>49</v>
      </c>
      <c r="C10" s="3"/>
      <c r="D10" s="3"/>
      <c r="E10" s="4"/>
      <c r="F10" s="4"/>
      <c r="G10" s="4"/>
    </row>
    <row r="11" spans="1:14" ht="15.75">
      <c r="A11" s="6"/>
      <c r="B11" s="7"/>
      <c r="C11" s="3"/>
      <c r="D11" s="3"/>
      <c r="E11" t="s">
        <v>38</v>
      </c>
      <c r="F11" t="s">
        <v>39</v>
      </c>
      <c r="G11" s="40" t="s">
        <v>40</v>
      </c>
    </row>
    <row r="12" spans="1:14" ht="16.5" thickBot="1">
      <c r="A12" s="6"/>
      <c r="B12" s="9"/>
      <c r="C12" s="3"/>
      <c r="D12" s="10"/>
      <c r="E12" s="4"/>
      <c r="F12" s="4"/>
      <c r="G12" s="11"/>
    </row>
    <row r="13" spans="1:14" ht="15">
      <c r="A13" s="77" t="s">
        <v>37</v>
      </c>
      <c r="B13" s="80" t="s">
        <v>0</v>
      </c>
      <c r="C13" s="80" t="s">
        <v>1</v>
      </c>
      <c r="D13" s="80" t="s">
        <v>2</v>
      </c>
      <c r="E13" s="80" t="s">
        <v>3</v>
      </c>
      <c r="F13" s="80" t="s">
        <v>4</v>
      </c>
      <c r="G13" s="83" t="s">
        <v>5</v>
      </c>
    </row>
    <row r="14" spans="1:14" ht="15">
      <c r="A14" s="78"/>
      <c r="B14" s="81"/>
      <c r="C14" s="81"/>
      <c r="D14" s="81"/>
      <c r="E14" s="78"/>
      <c r="F14" s="81"/>
      <c r="G14" s="84"/>
    </row>
    <row r="15" spans="1:14" ht="15.75" thickBot="1">
      <c r="A15" s="79"/>
      <c r="B15" s="82"/>
      <c r="C15" s="82"/>
      <c r="D15" s="82"/>
      <c r="E15" s="79"/>
      <c r="F15" s="82"/>
      <c r="G15" s="85"/>
    </row>
    <row r="16" spans="1:14" s="16" customFormat="1" ht="12">
      <c r="A16" s="20"/>
      <c r="B16" s="20"/>
      <c r="C16" s="13"/>
      <c r="D16" s="13"/>
      <c r="E16" s="14"/>
      <c r="F16" s="14"/>
      <c r="G16" s="14"/>
      <c r="L16" s="63"/>
      <c r="M16" s="63"/>
      <c r="N16" s="63"/>
    </row>
    <row r="17" spans="1:17" s="16" customFormat="1" ht="15">
      <c r="A17" s="70"/>
      <c r="B17" s="17" t="s">
        <v>6</v>
      </c>
      <c r="C17" s="18"/>
      <c r="D17" s="18"/>
      <c r="E17" s="15"/>
      <c r="F17" s="19"/>
      <c r="G17" s="19"/>
      <c r="K17" s="26" t="s">
        <v>25</v>
      </c>
      <c r="L17" s="64"/>
      <c r="M17" s="67" t="s">
        <v>26</v>
      </c>
      <c r="N17" s="64"/>
    </row>
    <row r="18" spans="1:17" s="16" customFormat="1" ht="15">
      <c r="C18" s="30"/>
      <c r="D18" s="30"/>
      <c r="E18" s="31"/>
      <c r="F18" s="30"/>
      <c r="G18" s="31"/>
      <c r="K18" s="27">
        <v>0.2</v>
      </c>
      <c r="L18" s="50" t="s">
        <v>27</v>
      </c>
      <c r="M18" s="68">
        <v>0.2</v>
      </c>
      <c r="N18" s="50" t="s">
        <v>27</v>
      </c>
    </row>
    <row r="19" spans="1:17" s="16" customFormat="1" ht="15.75">
      <c r="A19" s="32">
        <v>1</v>
      </c>
      <c r="B19" s="22" t="s">
        <v>7</v>
      </c>
      <c r="C19" s="25">
        <f>L19-K19</f>
        <v>0</v>
      </c>
      <c r="D19" s="37">
        <f>N19</f>
        <v>0</v>
      </c>
      <c r="E19" s="28" t="s">
        <v>28</v>
      </c>
      <c r="F19" s="28" t="s">
        <v>32</v>
      </c>
      <c r="G19" s="28" t="s">
        <v>48</v>
      </c>
      <c r="K19" s="60">
        <f>L19/6</f>
        <v>0</v>
      </c>
      <c r="L19" s="50">
        <v>0</v>
      </c>
      <c r="M19" s="61">
        <f>N19/6</f>
        <v>0</v>
      </c>
      <c r="N19" s="50">
        <v>0</v>
      </c>
    </row>
    <row r="20" spans="1:17" ht="15.75">
      <c r="A20" s="32">
        <v>2</v>
      </c>
      <c r="B20" s="21" t="s">
        <v>7</v>
      </c>
      <c r="C20" s="25">
        <f t="shared" ref="C20:C46" si="0">L20-K20</f>
        <v>0</v>
      </c>
      <c r="D20" s="37">
        <f t="shared" ref="D20:D47" si="1">N20</f>
        <v>0</v>
      </c>
      <c r="E20" s="29" t="s">
        <v>36</v>
      </c>
      <c r="F20" s="29" t="s">
        <v>31</v>
      </c>
      <c r="G20" s="28" t="s">
        <v>54</v>
      </c>
      <c r="K20" s="60">
        <f t="shared" ref="K20:K47" si="2">L20/6</f>
        <v>0</v>
      </c>
      <c r="L20" s="50">
        <v>0</v>
      </c>
      <c r="M20" s="61">
        <f>N20/6</f>
        <v>0</v>
      </c>
      <c r="N20" s="50">
        <v>0</v>
      </c>
    </row>
    <row r="21" spans="1:17" ht="15.75">
      <c r="A21" s="32">
        <v>3</v>
      </c>
      <c r="B21" s="21" t="s">
        <v>56</v>
      </c>
      <c r="C21" s="25">
        <f>L21-K21</f>
        <v>166.66666666666666</v>
      </c>
      <c r="D21" s="37">
        <f t="shared" si="1"/>
        <v>0</v>
      </c>
      <c r="E21" s="28" t="s">
        <v>29</v>
      </c>
      <c r="F21" s="28" t="s">
        <v>47</v>
      </c>
      <c r="G21" s="28" t="s">
        <v>48</v>
      </c>
      <c r="K21" s="60">
        <f t="shared" si="2"/>
        <v>33.333333333333336</v>
      </c>
      <c r="L21" s="50">
        <v>200</v>
      </c>
      <c r="M21" s="61">
        <f t="shared" ref="M21:M48" si="3">N21/6</f>
        <v>0</v>
      </c>
      <c r="N21" s="50">
        <v>0</v>
      </c>
      <c r="Q21" s="49"/>
    </row>
    <row r="22" spans="1:17" ht="15.75">
      <c r="A22" s="32">
        <v>4</v>
      </c>
      <c r="B22" s="21" t="s">
        <v>8</v>
      </c>
      <c r="C22" s="25">
        <f t="shared" si="0"/>
        <v>75</v>
      </c>
      <c r="D22" s="37">
        <f t="shared" si="1"/>
        <v>0</v>
      </c>
      <c r="E22" s="28" t="s">
        <v>29</v>
      </c>
      <c r="F22" s="28" t="s">
        <v>47</v>
      </c>
      <c r="G22" s="28" t="s">
        <v>48</v>
      </c>
      <c r="K22" s="60">
        <f t="shared" si="2"/>
        <v>15</v>
      </c>
      <c r="L22" s="50">
        <v>90</v>
      </c>
      <c r="M22" s="61">
        <f t="shared" si="3"/>
        <v>0</v>
      </c>
      <c r="N22" s="50">
        <v>0</v>
      </c>
    </row>
    <row r="23" spans="1:17" ht="15.75">
      <c r="A23" s="32">
        <v>5</v>
      </c>
      <c r="B23" s="24" t="s">
        <v>9</v>
      </c>
      <c r="C23" s="25">
        <f t="shared" si="0"/>
        <v>100</v>
      </c>
      <c r="D23" s="37">
        <f t="shared" si="1"/>
        <v>0</v>
      </c>
      <c r="E23" s="28" t="s">
        <v>29</v>
      </c>
      <c r="F23" s="28" t="s">
        <v>47</v>
      </c>
      <c r="G23" s="28" t="s">
        <v>48</v>
      </c>
      <c r="K23" s="60">
        <f t="shared" si="2"/>
        <v>20</v>
      </c>
      <c r="L23" s="50">
        <v>120</v>
      </c>
      <c r="M23" s="61">
        <f t="shared" si="3"/>
        <v>0</v>
      </c>
      <c r="N23" s="50">
        <v>0</v>
      </c>
    </row>
    <row r="24" spans="1:17" ht="15.75">
      <c r="A24" s="32">
        <v>6</v>
      </c>
      <c r="B24" s="24" t="s">
        <v>10</v>
      </c>
      <c r="C24" s="25">
        <f t="shared" si="0"/>
        <v>0</v>
      </c>
      <c r="D24" s="37">
        <f t="shared" si="1"/>
        <v>0</v>
      </c>
      <c r="E24" s="28" t="s">
        <v>29</v>
      </c>
      <c r="F24" s="28" t="s">
        <v>47</v>
      </c>
      <c r="G24" s="28" t="s">
        <v>48</v>
      </c>
      <c r="K24" s="60">
        <f t="shared" si="2"/>
        <v>0</v>
      </c>
      <c r="L24" s="50">
        <v>0</v>
      </c>
      <c r="M24" s="61">
        <f t="shared" si="3"/>
        <v>0</v>
      </c>
      <c r="N24" s="50">
        <v>0</v>
      </c>
    </row>
    <row r="25" spans="1:17" ht="15.75">
      <c r="A25" s="32">
        <v>7</v>
      </c>
      <c r="B25" s="24" t="s">
        <v>11</v>
      </c>
      <c r="C25" s="25">
        <f t="shared" si="0"/>
        <v>66.666666666666671</v>
      </c>
      <c r="D25" s="75">
        <f>N25</f>
        <v>0</v>
      </c>
      <c r="E25" s="28" t="s">
        <v>29</v>
      </c>
      <c r="F25" s="28" t="s">
        <v>47</v>
      </c>
      <c r="G25" s="28" t="s">
        <v>48</v>
      </c>
      <c r="K25" s="60">
        <f t="shared" si="2"/>
        <v>13.333333333333334</v>
      </c>
      <c r="L25" s="50">
        <v>80</v>
      </c>
      <c r="M25" s="61">
        <f t="shared" si="3"/>
        <v>0</v>
      </c>
      <c r="N25" s="60">
        <v>0</v>
      </c>
      <c r="Q25" s="49"/>
    </row>
    <row r="26" spans="1:17" ht="15.75">
      <c r="A26" s="32">
        <v>8</v>
      </c>
      <c r="B26" s="24" t="s">
        <v>61</v>
      </c>
      <c r="C26" s="25">
        <f t="shared" si="0"/>
        <v>0</v>
      </c>
      <c r="D26" s="75">
        <f t="shared" si="1"/>
        <v>0</v>
      </c>
      <c r="E26" s="28" t="s">
        <v>29</v>
      </c>
      <c r="F26" s="28" t="s">
        <v>47</v>
      </c>
      <c r="G26" s="28" t="s">
        <v>48</v>
      </c>
      <c r="K26" s="60">
        <f t="shared" si="2"/>
        <v>0</v>
      </c>
      <c r="L26" s="50">
        <v>0</v>
      </c>
      <c r="M26" s="61">
        <f t="shared" si="3"/>
        <v>0</v>
      </c>
      <c r="N26" s="60">
        <v>0</v>
      </c>
      <c r="O26" s="74"/>
      <c r="Q26" s="49"/>
    </row>
    <row r="27" spans="1:17" ht="15.75">
      <c r="A27" s="32">
        <v>9</v>
      </c>
      <c r="B27" s="24" t="s">
        <v>12</v>
      </c>
      <c r="C27" s="25">
        <f t="shared" si="0"/>
        <v>0</v>
      </c>
      <c r="D27" s="37">
        <f t="shared" si="1"/>
        <v>0</v>
      </c>
      <c r="E27" s="28" t="s">
        <v>29</v>
      </c>
      <c r="F27" s="28" t="s">
        <v>47</v>
      </c>
      <c r="G27" s="28" t="s">
        <v>48</v>
      </c>
      <c r="K27" s="60">
        <f t="shared" si="2"/>
        <v>0</v>
      </c>
      <c r="L27" s="50">
        <v>0</v>
      </c>
      <c r="M27" s="61">
        <f t="shared" si="3"/>
        <v>0</v>
      </c>
      <c r="N27" s="50">
        <v>0</v>
      </c>
    </row>
    <row r="28" spans="1:17" ht="15.75">
      <c r="A28" s="32">
        <v>10</v>
      </c>
      <c r="B28" s="22" t="s">
        <v>13</v>
      </c>
      <c r="C28" s="25">
        <f t="shared" si="0"/>
        <v>278.33333333333331</v>
      </c>
      <c r="D28" s="37">
        <f>N28</f>
        <v>328.4</v>
      </c>
      <c r="E28" s="29" t="s">
        <v>30</v>
      </c>
      <c r="F28" s="28" t="s">
        <v>47</v>
      </c>
      <c r="G28" s="28" t="s">
        <v>48</v>
      </c>
      <c r="K28" s="60">
        <f t="shared" si="2"/>
        <v>55.666666666666664</v>
      </c>
      <c r="L28" s="50">
        <v>334</v>
      </c>
      <c r="M28" s="61">
        <f t="shared" si="3"/>
        <v>54.733333333333327</v>
      </c>
      <c r="N28" s="69">
        <v>328.4</v>
      </c>
    </row>
    <row r="29" spans="1:17" ht="15.75">
      <c r="A29" s="32">
        <v>11</v>
      </c>
      <c r="B29" s="22" t="s">
        <v>14</v>
      </c>
      <c r="C29" s="25">
        <f t="shared" si="0"/>
        <v>33.333333333333336</v>
      </c>
      <c r="D29" s="37">
        <f t="shared" si="1"/>
        <v>25.1</v>
      </c>
      <c r="E29" s="29" t="s">
        <v>30</v>
      </c>
      <c r="F29" s="28" t="s">
        <v>47</v>
      </c>
      <c r="G29" s="28" t="s">
        <v>48</v>
      </c>
      <c r="K29" s="60">
        <f t="shared" si="2"/>
        <v>6.666666666666667</v>
      </c>
      <c r="L29" s="50">
        <v>40</v>
      </c>
      <c r="M29" s="61">
        <f t="shared" si="3"/>
        <v>4.1833333333333336</v>
      </c>
      <c r="N29" s="69">
        <v>25.1</v>
      </c>
    </row>
    <row r="30" spans="1:17" ht="15.75">
      <c r="A30" s="32">
        <v>12</v>
      </c>
      <c r="B30" s="22" t="s">
        <v>15</v>
      </c>
      <c r="C30" s="25">
        <f t="shared" si="0"/>
        <v>98.333333333333329</v>
      </c>
      <c r="D30" s="37">
        <f t="shared" si="1"/>
        <v>81.2</v>
      </c>
      <c r="E30" s="29" t="s">
        <v>30</v>
      </c>
      <c r="F30" s="28" t="s">
        <v>47</v>
      </c>
      <c r="G30" s="28" t="s">
        <v>48</v>
      </c>
      <c r="K30" s="60">
        <f t="shared" si="2"/>
        <v>19.666666666666668</v>
      </c>
      <c r="L30" s="50">
        <v>118</v>
      </c>
      <c r="M30" s="61">
        <f t="shared" si="3"/>
        <v>13.533333333333333</v>
      </c>
      <c r="N30" s="50">
        <v>81.2</v>
      </c>
    </row>
    <row r="31" spans="1:17" ht="15.75">
      <c r="A31" s="32">
        <v>13</v>
      </c>
      <c r="B31" s="22" t="s">
        <v>16</v>
      </c>
      <c r="C31" s="25">
        <f t="shared" si="0"/>
        <v>78.333333333333329</v>
      </c>
      <c r="D31" s="37">
        <f t="shared" si="1"/>
        <v>50.9</v>
      </c>
      <c r="E31" s="29" t="s">
        <v>30</v>
      </c>
      <c r="F31" s="28" t="s">
        <v>47</v>
      </c>
      <c r="G31" s="28" t="s">
        <v>48</v>
      </c>
      <c r="K31" s="60">
        <f t="shared" si="2"/>
        <v>15.666666666666666</v>
      </c>
      <c r="L31" s="50">
        <v>94</v>
      </c>
      <c r="M31" s="61">
        <f t="shared" si="3"/>
        <v>8.4833333333333325</v>
      </c>
      <c r="N31" s="50">
        <v>50.9</v>
      </c>
    </row>
    <row r="32" spans="1:17" ht="15.75">
      <c r="A32" s="32">
        <v>14</v>
      </c>
      <c r="B32" s="22" t="s">
        <v>17</v>
      </c>
      <c r="C32" s="25">
        <f t="shared" si="0"/>
        <v>16.666666666666668</v>
      </c>
      <c r="D32" s="37">
        <f t="shared" si="1"/>
        <v>0</v>
      </c>
      <c r="E32" s="29" t="s">
        <v>29</v>
      </c>
      <c r="F32" s="28" t="s">
        <v>47</v>
      </c>
      <c r="G32" s="28" t="s">
        <v>48</v>
      </c>
      <c r="K32" s="60">
        <f t="shared" si="2"/>
        <v>3.3333333333333335</v>
      </c>
      <c r="L32" s="50">
        <v>20</v>
      </c>
      <c r="M32" s="61">
        <f t="shared" si="3"/>
        <v>0</v>
      </c>
      <c r="N32" s="50">
        <v>0</v>
      </c>
    </row>
    <row r="33" spans="1:17" ht="15.75">
      <c r="A33" s="32">
        <v>15</v>
      </c>
      <c r="B33" s="22" t="s">
        <v>53</v>
      </c>
      <c r="C33" s="25">
        <f t="shared" si="0"/>
        <v>0</v>
      </c>
      <c r="D33" s="37">
        <f t="shared" si="1"/>
        <v>0</v>
      </c>
      <c r="E33" s="29" t="s">
        <v>58</v>
      </c>
      <c r="F33" s="28" t="s">
        <v>47</v>
      </c>
      <c r="G33" s="28" t="s">
        <v>48</v>
      </c>
      <c r="K33" s="60">
        <f t="shared" si="2"/>
        <v>0</v>
      </c>
      <c r="L33" s="50">
        <v>0</v>
      </c>
      <c r="M33" s="61">
        <f t="shared" si="3"/>
        <v>0</v>
      </c>
      <c r="N33" s="50">
        <v>0</v>
      </c>
    </row>
    <row r="34" spans="1:17" ht="15.75">
      <c r="A34" s="32">
        <v>16</v>
      </c>
      <c r="B34" s="22" t="s">
        <v>53</v>
      </c>
      <c r="C34" s="25">
        <f t="shared" si="0"/>
        <v>336.25</v>
      </c>
      <c r="D34" s="37">
        <f t="shared" si="1"/>
        <v>302.60000000000002</v>
      </c>
      <c r="E34" s="29" t="s">
        <v>30</v>
      </c>
      <c r="F34" s="28" t="s">
        <v>31</v>
      </c>
      <c r="G34" s="28" t="s">
        <v>48</v>
      </c>
      <c r="K34" s="60">
        <f t="shared" si="2"/>
        <v>67.25</v>
      </c>
      <c r="L34" s="50">
        <v>403.5</v>
      </c>
      <c r="M34" s="61">
        <f t="shared" si="3"/>
        <v>50.433333333333337</v>
      </c>
      <c r="N34" s="50">
        <v>302.60000000000002</v>
      </c>
    </row>
    <row r="35" spans="1:17" ht="15.75">
      <c r="A35" s="32">
        <v>17</v>
      </c>
      <c r="B35" s="24" t="s">
        <v>33</v>
      </c>
      <c r="C35" s="25">
        <f t="shared" si="0"/>
        <v>80</v>
      </c>
      <c r="D35" s="37">
        <f t="shared" si="1"/>
        <v>174</v>
      </c>
      <c r="E35" s="29" t="s">
        <v>30</v>
      </c>
      <c r="F35" s="28" t="s">
        <v>47</v>
      </c>
      <c r="G35" s="28" t="s">
        <v>48</v>
      </c>
      <c r="K35" s="60"/>
      <c r="L35" s="50">
        <v>80</v>
      </c>
      <c r="M35" s="61"/>
      <c r="N35" s="50">
        <v>174</v>
      </c>
    </row>
    <row r="36" spans="1:17" ht="15.75">
      <c r="A36" s="32">
        <v>18</v>
      </c>
      <c r="B36" s="22" t="s">
        <v>18</v>
      </c>
      <c r="C36" s="25">
        <f t="shared" si="0"/>
        <v>125</v>
      </c>
      <c r="D36" s="37">
        <f t="shared" si="1"/>
        <v>0</v>
      </c>
      <c r="E36" s="29" t="s">
        <v>29</v>
      </c>
      <c r="F36" s="28" t="s">
        <v>47</v>
      </c>
      <c r="G36" s="28" t="s">
        <v>48</v>
      </c>
      <c r="K36" s="60">
        <f t="shared" si="2"/>
        <v>25</v>
      </c>
      <c r="L36" s="50">
        <v>150</v>
      </c>
      <c r="M36" s="61">
        <f t="shared" si="3"/>
        <v>0</v>
      </c>
      <c r="N36" s="50">
        <v>0</v>
      </c>
    </row>
    <row r="37" spans="1:17" ht="15.75">
      <c r="A37" s="32">
        <v>19</v>
      </c>
      <c r="B37" s="22" t="s">
        <v>19</v>
      </c>
      <c r="C37" s="25">
        <f t="shared" si="0"/>
        <v>100</v>
      </c>
      <c r="D37" s="37">
        <f t="shared" si="1"/>
        <v>0</v>
      </c>
      <c r="E37" s="29" t="s">
        <v>29</v>
      </c>
      <c r="F37" s="28" t="s">
        <v>47</v>
      </c>
      <c r="G37" s="28" t="s">
        <v>48</v>
      </c>
      <c r="K37" s="60">
        <f t="shared" si="2"/>
        <v>20</v>
      </c>
      <c r="L37" s="50">
        <v>120</v>
      </c>
      <c r="M37" s="61">
        <f t="shared" si="3"/>
        <v>0</v>
      </c>
      <c r="N37" s="50">
        <v>0</v>
      </c>
    </row>
    <row r="38" spans="1:17" ht="15.75">
      <c r="A38" s="32">
        <v>20</v>
      </c>
      <c r="B38" s="22" t="s">
        <v>20</v>
      </c>
      <c r="C38" s="25">
        <f t="shared" si="0"/>
        <v>66.666666666666671</v>
      </c>
      <c r="D38" s="37">
        <f t="shared" si="1"/>
        <v>0</v>
      </c>
      <c r="E38" s="29" t="s">
        <v>29</v>
      </c>
      <c r="F38" s="28" t="s">
        <v>47</v>
      </c>
      <c r="G38" s="28" t="s">
        <v>48</v>
      </c>
      <c r="K38" s="60">
        <f t="shared" si="2"/>
        <v>13.333333333333334</v>
      </c>
      <c r="L38" s="50">
        <v>80</v>
      </c>
      <c r="M38" s="61">
        <f t="shared" si="3"/>
        <v>0</v>
      </c>
      <c r="N38" s="50">
        <v>0</v>
      </c>
      <c r="Q38" s="49"/>
    </row>
    <row r="39" spans="1:17" ht="15.75">
      <c r="A39" s="32">
        <v>21</v>
      </c>
      <c r="B39" s="22" t="s">
        <v>21</v>
      </c>
      <c r="C39" s="25">
        <f t="shared" si="0"/>
        <v>408.46</v>
      </c>
      <c r="D39" s="37">
        <f t="shared" si="1"/>
        <v>320.83999999999997</v>
      </c>
      <c r="E39" s="29"/>
      <c r="F39" s="28" t="s">
        <v>47</v>
      </c>
      <c r="G39" s="28" t="s">
        <v>48</v>
      </c>
      <c r="K39" s="60"/>
      <c r="L39" s="50">
        <v>408.46</v>
      </c>
      <c r="M39" s="61"/>
      <c r="N39" s="50">
        <v>320.83999999999997</v>
      </c>
    </row>
    <row r="40" spans="1:17" ht="15.75">
      <c r="A40" s="32">
        <v>22</v>
      </c>
      <c r="B40" s="22" t="s">
        <v>22</v>
      </c>
      <c r="C40" s="25">
        <f t="shared" si="0"/>
        <v>0</v>
      </c>
      <c r="D40" s="37">
        <f t="shared" si="1"/>
        <v>0</v>
      </c>
      <c r="E40" s="29" t="s">
        <v>29</v>
      </c>
      <c r="F40" s="29" t="s">
        <v>47</v>
      </c>
      <c r="G40" s="28" t="s">
        <v>48</v>
      </c>
      <c r="K40" s="60">
        <f t="shared" si="2"/>
        <v>0</v>
      </c>
      <c r="L40" s="50">
        <v>0</v>
      </c>
      <c r="M40" s="61">
        <f t="shared" si="3"/>
        <v>0</v>
      </c>
      <c r="N40" s="50">
        <v>0</v>
      </c>
      <c r="Q40" s="49"/>
    </row>
    <row r="41" spans="1:17" ht="15.75">
      <c r="A41" s="32">
        <v>23</v>
      </c>
      <c r="B41" s="22" t="s">
        <v>23</v>
      </c>
      <c r="C41" s="25">
        <f t="shared" si="0"/>
        <v>0</v>
      </c>
      <c r="D41" s="37">
        <f t="shared" si="1"/>
        <v>0</v>
      </c>
      <c r="E41" s="29" t="s">
        <v>29</v>
      </c>
      <c r="F41" s="29" t="s">
        <v>47</v>
      </c>
      <c r="G41" s="28" t="s">
        <v>48</v>
      </c>
      <c r="K41" s="60">
        <f t="shared" si="2"/>
        <v>0</v>
      </c>
      <c r="L41" s="50"/>
      <c r="M41" s="61">
        <f t="shared" si="3"/>
        <v>0</v>
      </c>
      <c r="N41" s="50"/>
    </row>
    <row r="42" spans="1:17" ht="15.75">
      <c r="A42" s="32">
        <v>24</v>
      </c>
      <c r="B42" s="23" t="s">
        <v>34</v>
      </c>
      <c r="C42" s="25">
        <f t="shared" si="0"/>
        <v>0</v>
      </c>
      <c r="D42" s="37">
        <f t="shared" si="1"/>
        <v>0</v>
      </c>
      <c r="E42" s="29"/>
      <c r="F42" s="29" t="s">
        <v>47</v>
      </c>
      <c r="G42" s="28" t="s">
        <v>48</v>
      </c>
      <c r="K42" s="60"/>
      <c r="L42" s="50">
        <v>0</v>
      </c>
      <c r="M42" s="61"/>
      <c r="N42" s="50">
        <v>0</v>
      </c>
    </row>
    <row r="43" spans="1:17" ht="15.75">
      <c r="A43" s="32">
        <v>25</v>
      </c>
      <c r="B43" s="23" t="s">
        <v>55</v>
      </c>
      <c r="C43" s="25">
        <f t="shared" si="0"/>
        <v>0</v>
      </c>
      <c r="D43" s="37">
        <f t="shared" si="1"/>
        <v>0</v>
      </c>
      <c r="E43" s="29" t="s">
        <v>36</v>
      </c>
      <c r="F43" s="29" t="s">
        <v>46</v>
      </c>
      <c r="G43" s="28" t="s">
        <v>48</v>
      </c>
      <c r="K43" s="60">
        <f t="shared" si="2"/>
        <v>0</v>
      </c>
      <c r="L43" s="50">
        <v>0</v>
      </c>
      <c r="M43" s="61">
        <f t="shared" si="3"/>
        <v>0</v>
      </c>
      <c r="N43" s="50">
        <v>0</v>
      </c>
    </row>
    <row r="44" spans="1:17" ht="15.75">
      <c r="A44" s="32">
        <v>26</v>
      </c>
      <c r="B44" s="23" t="s">
        <v>57</v>
      </c>
      <c r="C44" s="25">
        <f t="shared" si="0"/>
        <v>0</v>
      </c>
      <c r="D44" s="37">
        <f t="shared" si="1"/>
        <v>0</v>
      </c>
      <c r="E44" s="29"/>
      <c r="F44" s="29"/>
      <c r="G44" s="28"/>
      <c r="K44" s="60">
        <f t="shared" si="2"/>
        <v>0</v>
      </c>
      <c r="L44" s="50"/>
      <c r="M44" s="61">
        <f t="shared" si="3"/>
        <v>0</v>
      </c>
      <c r="N44" s="50">
        <v>0</v>
      </c>
    </row>
    <row r="45" spans="1:17" ht="15.75">
      <c r="A45" s="32">
        <v>27</v>
      </c>
      <c r="B45" s="23" t="s">
        <v>50</v>
      </c>
      <c r="C45" s="25">
        <f t="shared" si="0"/>
        <v>0</v>
      </c>
      <c r="D45" s="37">
        <f t="shared" si="1"/>
        <v>0</v>
      </c>
      <c r="E45" s="29"/>
      <c r="F45" s="29"/>
      <c r="G45" s="28"/>
      <c r="K45" s="60">
        <f t="shared" si="2"/>
        <v>0</v>
      </c>
      <c r="L45" s="50">
        <v>0</v>
      </c>
      <c r="M45" s="61">
        <f t="shared" si="3"/>
        <v>0</v>
      </c>
      <c r="N45" s="50">
        <v>0</v>
      </c>
    </row>
    <row r="46" spans="1:17" ht="15.75">
      <c r="A46" s="32">
        <v>28</v>
      </c>
      <c r="B46" s="66" t="s">
        <v>51</v>
      </c>
      <c r="C46" s="25">
        <f t="shared" si="0"/>
        <v>0</v>
      </c>
      <c r="D46" s="37">
        <f t="shared" si="1"/>
        <v>0</v>
      </c>
      <c r="E46" s="29"/>
      <c r="F46" s="29"/>
      <c r="G46" s="28"/>
      <c r="K46" s="60"/>
      <c r="L46" s="50"/>
      <c r="M46" s="61">
        <f t="shared" si="3"/>
        <v>0</v>
      </c>
      <c r="N46" s="50">
        <v>0</v>
      </c>
    </row>
    <row r="47" spans="1:17" ht="15.75">
      <c r="A47" s="32">
        <v>29</v>
      </c>
      <c r="B47" s="22" t="s">
        <v>24</v>
      </c>
      <c r="C47" s="25">
        <f>K49</f>
        <v>308.24999999999994</v>
      </c>
      <c r="D47" s="37">
        <f t="shared" si="1"/>
        <v>0</v>
      </c>
      <c r="E47" s="29"/>
      <c r="F47" s="28" t="s">
        <v>47</v>
      </c>
      <c r="G47" s="28" t="s">
        <v>48</v>
      </c>
      <c r="K47" s="60">
        <f t="shared" si="2"/>
        <v>0</v>
      </c>
      <c r="L47" s="50">
        <v>0</v>
      </c>
      <c r="M47" s="61">
        <f t="shared" si="3"/>
        <v>0</v>
      </c>
      <c r="N47" s="50">
        <v>0</v>
      </c>
    </row>
    <row r="48" spans="1:17" ht="15.75">
      <c r="A48" s="32"/>
      <c r="B48" s="24"/>
      <c r="C48" s="25"/>
      <c r="D48" s="33"/>
      <c r="E48" s="29"/>
      <c r="F48" s="34"/>
      <c r="G48" s="34"/>
      <c r="K48" s="60"/>
      <c r="L48" s="50">
        <v>0</v>
      </c>
      <c r="M48" s="61">
        <f t="shared" si="3"/>
        <v>0</v>
      </c>
      <c r="N48" s="50"/>
    </row>
    <row r="49" spans="1:14" ht="15.75">
      <c r="A49" s="35"/>
      <c r="B49" s="35" t="s">
        <v>35</v>
      </c>
      <c r="C49" s="36">
        <f>SUM(C19:C48)</f>
        <v>2337.96</v>
      </c>
      <c r="D49" s="47">
        <f>SUM(D19:D48)</f>
        <v>1283.04</v>
      </c>
      <c r="E49" s="34"/>
      <c r="F49" s="34"/>
      <c r="G49" s="34"/>
      <c r="K49" s="60">
        <f>SUM(K19:K48)</f>
        <v>308.24999999999994</v>
      </c>
      <c r="L49" s="60">
        <f>SUM(L19:L48)</f>
        <v>2337.96</v>
      </c>
      <c r="M49" s="60">
        <f>SUM(M19:M48)</f>
        <v>131.36666666666667</v>
      </c>
      <c r="N49" s="60">
        <f>SUM(N19:N48)</f>
        <v>1283.04</v>
      </c>
    </row>
    <row r="50" spans="1:14" ht="15">
      <c r="A50" s="1"/>
      <c r="B50" s="1"/>
      <c r="C50" s="1"/>
      <c r="D50" s="1"/>
      <c r="E50" s="1"/>
      <c r="F50" s="1"/>
      <c r="G50" s="1"/>
      <c r="K50" s="65"/>
      <c r="L50" s="65"/>
      <c r="M50" s="65"/>
      <c r="N50" s="65"/>
    </row>
    <row r="51" spans="1:14" ht="15.75">
      <c r="A51" s="1"/>
      <c r="B51" s="1"/>
      <c r="C51" s="1"/>
      <c r="D51" s="1"/>
      <c r="E51" s="42"/>
      <c r="F51" s="42"/>
      <c r="G51" s="42"/>
    </row>
    <row r="52" spans="1:14" ht="18.75">
      <c r="B52" s="52" t="s">
        <v>52</v>
      </c>
      <c r="C52" s="53"/>
      <c r="D52" s="57"/>
      <c r="E52" s="58"/>
      <c r="F52" s="59" t="s">
        <v>44</v>
      </c>
      <c r="G52" s="59"/>
      <c r="H52" s="42"/>
      <c r="I52" s="42"/>
      <c r="J52" s="42"/>
      <c r="K52" s="51"/>
    </row>
    <row r="53" spans="1:14" ht="18.75">
      <c r="B53" s="54" t="s">
        <v>43</v>
      </c>
      <c r="C53" s="57"/>
      <c r="D53" s="57"/>
      <c r="E53" s="55"/>
      <c r="F53" s="56" t="s">
        <v>45</v>
      </c>
      <c r="G53" s="56"/>
      <c r="H53" s="43"/>
      <c r="I53" s="42"/>
      <c r="J53" s="42"/>
    </row>
    <row r="54" spans="1:14" ht="18.75">
      <c r="B54" s="44"/>
      <c r="C54"/>
      <c r="D54"/>
      <c r="E54" s="45"/>
      <c r="F54" s="46"/>
      <c r="G54" s="46"/>
      <c r="H54" s="45"/>
      <c r="I54" s="46"/>
      <c r="J54" s="46"/>
    </row>
    <row r="55" spans="1:14" ht="18.75">
      <c r="B55" s="44"/>
      <c r="C55"/>
      <c r="D55"/>
      <c r="E55"/>
      <c r="F55" s="41"/>
      <c r="G55"/>
      <c r="H55" s="45"/>
      <c r="I55" s="46"/>
      <c r="J55" s="46"/>
    </row>
    <row r="56" spans="1:14" ht="15">
      <c r="A56" s="1"/>
      <c r="B56" s="1"/>
      <c r="C56" s="1"/>
      <c r="D56" s="1"/>
      <c r="E56" s="1"/>
      <c r="F56" s="1"/>
      <c r="G56" s="1"/>
    </row>
    <row r="57" spans="1:14" ht="15">
      <c r="A57" s="1"/>
      <c r="B57" s="1"/>
      <c r="C57" s="1"/>
      <c r="D57" s="1"/>
      <c r="E57" s="1"/>
      <c r="F57" s="1"/>
      <c r="G57" s="1"/>
    </row>
    <row r="58" spans="1:14" ht="15">
      <c r="A58" s="1"/>
      <c r="B58" s="1"/>
      <c r="C58" s="1"/>
      <c r="D58" s="1"/>
      <c r="E58" s="1"/>
      <c r="F58" s="1"/>
      <c r="G58" s="1"/>
    </row>
    <row r="59" spans="1:14" ht="15">
      <c r="A59" s="1"/>
      <c r="B59" s="1"/>
      <c r="C59" s="1"/>
      <c r="D59" s="1"/>
      <c r="E59" s="1"/>
      <c r="F59" s="1"/>
      <c r="G59" s="1"/>
    </row>
    <row r="60" spans="1:14" ht="15">
      <c r="A60" s="1"/>
      <c r="B60" s="1"/>
      <c r="C60" s="1"/>
      <c r="D60" s="1"/>
      <c r="E60" s="1"/>
      <c r="F60" s="1"/>
      <c r="G60" s="1"/>
    </row>
    <row r="61" spans="1:14" ht="15">
      <c r="A61" s="1"/>
      <c r="B61" s="1"/>
      <c r="C61" s="1"/>
      <c r="D61" s="1"/>
      <c r="E61" s="1"/>
      <c r="F61" s="1"/>
      <c r="G61" s="1"/>
    </row>
    <row r="62" spans="1:14" ht="15">
      <c r="A62" s="1"/>
      <c r="B62" s="1"/>
      <c r="C62" s="1"/>
      <c r="D62" s="1"/>
      <c r="E62" s="1"/>
      <c r="F62" s="1"/>
      <c r="G62" s="1"/>
    </row>
    <row r="63" spans="1:14" ht="15">
      <c r="A63" s="1"/>
      <c r="B63" s="1"/>
      <c r="C63" s="1"/>
      <c r="D63" s="1"/>
      <c r="E63" s="1"/>
      <c r="F63" s="1"/>
      <c r="G63" s="1"/>
    </row>
    <row r="64" spans="1:1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7" right="0.7" top="0.75" bottom="0.75" header="0.3" footer="0.3"/>
  <pageSetup scale="93" orientation="landscape" verticalDpi="0" r:id="rId1"/>
  <rowBreaks count="1" manualBreakCount="1">
    <brk id="36" max="17" man="1"/>
  </rowBreaks>
  <colBreaks count="1" manualBreakCount="1">
    <brk id="7" max="6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Q228"/>
  <sheetViews>
    <sheetView view="pageBreakPreview" zoomScaleNormal="100" zoomScaleSheetLayoutView="100" workbookViewId="0">
      <selection activeCell="K9" sqref="K9"/>
    </sheetView>
  </sheetViews>
  <sheetFormatPr defaultRowHeight="11.25" customHeight="1"/>
  <cols>
    <col min="1" max="1" width="4.140625" customWidth="1"/>
    <col min="2" max="2" width="48.7109375" customWidth="1"/>
    <col min="3" max="3" width="10.7109375" style="12" customWidth="1"/>
    <col min="4" max="4" width="11.7109375" style="12" customWidth="1"/>
    <col min="5" max="5" width="20.28515625" style="8" customWidth="1"/>
    <col min="6" max="6" width="14.4257812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1" width="9.140625" style="1"/>
    <col min="12" max="14" width="9.140625" style="62"/>
    <col min="15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4" ht="18.75">
      <c r="B6" s="38" t="s">
        <v>41</v>
      </c>
      <c r="C6" s="39"/>
      <c r="D6" s="39"/>
      <c r="E6"/>
      <c r="I6" s="48"/>
      <c r="J6" s="48"/>
      <c r="K6" s="48"/>
    </row>
    <row r="7" spans="1:14" ht="18.75">
      <c r="B7" s="38" t="s">
        <v>42</v>
      </c>
      <c r="C7" s="39"/>
      <c r="D7" s="39"/>
      <c r="E7"/>
    </row>
    <row r="8" spans="1:14" ht="15.75">
      <c r="B8" s="76" t="s">
        <v>68</v>
      </c>
      <c r="C8" s="76"/>
      <c r="D8" s="76"/>
      <c r="E8" s="76"/>
      <c r="F8" s="76"/>
      <c r="G8" s="76"/>
    </row>
    <row r="9" spans="1:14" ht="15">
      <c r="B9" s="2"/>
      <c r="C9" s="3"/>
      <c r="D9" s="3"/>
      <c r="E9" s="4"/>
      <c r="F9" s="4"/>
      <c r="G9" s="4"/>
    </row>
    <row r="10" spans="1:14" ht="15.75">
      <c r="B10" s="5" t="s">
        <v>49</v>
      </c>
      <c r="C10" s="3"/>
      <c r="D10" s="3"/>
      <c r="E10" s="4"/>
      <c r="F10" s="4"/>
      <c r="G10" s="4"/>
    </row>
    <row r="11" spans="1:14" ht="15.75">
      <c r="A11" s="6"/>
      <c r="B11" s="7"/>
      <c r="C11" s="3"/>
      <c r="D11" s="3"/>
      <c r="E11" t="s">
        <v>38</v>
      </c>
      <c r="F11" t="s">
        <v>39</v>
      </c>
      <c r="G11" s="40" t="s">
        <v>62</v>
      </c>
    </row>
    <row r="12" spans="1:14" ht="16.5" thickBot="1">
      <c r="A12" s="6"/>
      <c r="B12" s="9"/>
      <c r="C12" s="3"/>
      <c r="D12" s="10"/>
      <c r="E12" s="4"/>
      <c r="F12" s="4"/>
      <c r="G12" s="11"/>
    </row>
    <row r="13" spans="1:14" ht="15">
      <c r="A13" s="77" t="s">
        <v>37</v>
      </c>
      <c r="B13" s="80" t="s">
        <v>0</v>
      </c>
      <c r="C13" s="80" t="s">
        <v>1</v>
      </c>
      <c r="D13" s="80" t="s">
        <v>2</v>
      </c>
      <c r="E13" s="80" t="s">
        <v>3</v>
      </c>
      <c r="F13" s="80" t="s">
        <v>4</v>
      </c>
      <c r="G13" s="83" t="s">
        <v>5</v>
      </c>
    </row>
    <row r="14" spans="1:14" ht="15">
      <c r="A14" s="78"/>
      <c r="B14" s="81"/>
      <c r="C14" s="81"/>
      <c r="D14" s="81"/>
      <c r="E14" s="78"/>
      <c r="F14" s="81"/>
      <c r="G14" s="84"/>
    </row>
    <row r="15" spans="1:14" ht="15.75" thickBot="1">
      <c r="A15" s="79"/>
      <c r="B15" s="82"/>
      <c r="C15" s="82"/>
      <c r="D15" s="82"/>
      <c r="E15" s="79"/>
      <c r="F15" s="82"/>
      <c r="G15" s="85"/>
    </row>
    <row r="16" spans="1:14" s="16" customFormat="1" ht="12">
      <c r="A16" s="20"/>
      <c r="B16" s="20"/>
      <c r="C16" s="13"/>
      <c r="D16" s="13"/>
      <c r="E16" s="14"/>
      <c r="F16" s="14"/>
      <c r="G16" s="14"/>
      <c r="L16" s="63"/>
      <c r="M16" s="63"/>
      <c r="N16" s="63"/>
    </row>
    <row r="17" spans="1:17" s="16" customFormat="1" ht="15">
      <c r="A17" s="70"/>
      <c r="B17" s="17" t="s">
        <v>6</v>
      </c>
      <c r="C17" s="18"/>
      <c r="D17" s="18"/>
      <c r="E17" s="15"/>
      <c r="F17" s="19"/>
      <c r="G17" s="19"/>
      <c r="K17" s="26" t="s">
        <v>25</v>
      </c>
      <c r="L17" s="64"/>
      <c r="M17" s="67" t="s">
        <v>26</v>
      </c>
      <c r="N17" s="64"/>
      <c r="O17" s="16" t="s">
        <v>63</v>
      </c>
    </row>
    <row r="18" spans="1:17" s="16" customFormat="1" ht="15">
      <c r="C18" s="30"/>
      <c r="D18" s="30"/>
      <c r="E18" s="31"/>
      <c r="F18" s="30"/>
      <c r="G18" s="31"/>
      <c r="K18" s="27">
        <v>0.2</v>
      </c>
      <c r="L18" s="50" t="s">
        <v>27</v>
      </c>
      <c r="M18" s="68">
        <v>0.2</v>
      </c>
      <c r="N18" s="50" t="s">
        <v>27</v>
      </c>
    </row>
    <row r="19" spans="1:17" s="16" customFormat="1" ht="15.75">
      <c r="A19" s="32">
        <v>1</v>
      </c>
      <c r="B19" s="22" t="s">
        <v>7</v>
      </c>
      <c r="C19" s="25">
        <f>L19-K19</f>
        <v>0</v>
      </c>
      <c r="D19" s="37">
        <f>N19</f>
        <v>0</v>
      </c>
      <c r="E19" s="28" t="s">
        <v>28</v>
      </c>
      <c r="F19" s="28" t="s">
        <v>32</v>
      </c>
      <c r="G19" s="28" t="s">
        <v>48</v>
      </c>
      <c r="K19" s="60">
        <f>L19/6</f>
        <v>0</v>
      </c>
      <c r="L19" s="50">
        <v>0</v>
      </c>
      <c r="M19" s="61">
        <f>N19/6</f>
        <v>0</v>
      </c>
      <c r="N19" s="50">
        <v>0</v>
      </c>
    </row>
    <row r="20" spans="1:17" ht="15.75">
      <c r="A20" s="32">
        <v>2</v>
      </c>
      <c r="B20" s="21" t="s">
        <v>7</v>
      </c>
      <c r="C20" s="25">
        <f>L20-K20</f>
        <v>250</v>
      </c>
      <c r="D20" s="37">
        <f t="shared" ref="D20:D47" si="0">N20</f>
        <v>0</v>
      </c>
      <c r="E20" s="28" t="s">
        <v>29</v>
      </c>
      <c r="F20" s="28" t="s">
        <v>47</v>
      </c>
      <c r="G20" s="28" t="s">
        <v>48</v>
      </c>
      <c r="K20" s="60">
        <f t="shared" ref="K20:K47" si="1">L20/6</f>
        <v>50</v>
      </c>
      <c r="L20" s="71">
        <v>300</v>
      </c>
      <c r="M20" s="72">
        <f>N20/6</f>
        <v>0</v>
      </c>
      <c r="N20" s="71">
        <v>0</v>
      </c>
    </row>
    <row r="21" spans="1:17" ht="15.75">
      <c r="A21" s="32">
        <v>3</v>
      </c>
      <c r="B21" s="21" t="s">
        <v>56</v>
      </c>
      <c r="C21" s="25">
        <f>L21-K21</f>
        <v>333.33333333333331</v>
      </c>
      <c r="D21" s="37">
        <f t="shared" si="0"/>
        <v>0</v>
      </c>
      <c r="E21" s="28" t="s">
        <v>29</v>
      </c>
      <c r="F21" s="28" t="s">
        <v>47</v>
      </c>
      <c r="G21" s="28" t="s">
        <v>48</v>
      </c>
      <c r="K21" s="60">
        <f t="shared" si="1"/>
        <v>66.666666666666671</v>
      </c>
      <c r="L21" s="71">
        <v>400</v>
      </c>
      <c r="M21" s="72">
        <f t="shared" ref="M21:M48" si="2">N21/6</f>
        <v>0</v>
      </c>
      <c r="N21" s="71">
        <v>0</v>
      </c>
      <c r="Q21" s="49"/>
    </row>
    <row r="22" spans="1:17" ht="15.75">
      <c r="A22" s="32">
        <v>4</v>
      </c>
      <c r="B22" s="21" t="s">
        <v>8</v>
      </c>
      <c r="C22" s="25">
        <f t="shared" ref="C22:C46" si="3">L22-K22</f>
        <v>158.33333333333334</v>
      </c>
      <c r="D22" s="37">
        <f t="shared" si="0"/>
        <v>0</v>
      </c>
      <c r="E22" s="28" t="s">
        <v>29</v>
      </c>
      <c r="F22" s="28" t="s">
        <v>47</v>
      </c>
      <c r="G22" s="28" t="s">
        <v>48</v>
      </c>
      <c r="K22" s="60">
        <f t="shared" si="1"/>
        <v>31.666666666666668</v>
      </c>
      <c r="L22" s="71">
        <v>190</v>
      </c>
      <c r="M22" s="72">
        <f t="shared" si="2"/>
        <v>0</v>
      </c>
      <c r="N22" s="71">
        <v>0</v>
      </c>
    </row>
    <row r="23" spans="1:17" ht="15.75">
      <c r="A23" s="32">
        <v>5</v>
      </c>
      <c r="B23" s="24" t="s">
        <v>9</v>
      </c>
      <c r="C23" s="25">
        <f t="shared" si="3"/>
        <v>208.33333333333334</v>
      </c>
      <c r="D23" s="37">
        <f t="shared" si="0"/>
        <v>0</v>
      </c>
      <c r="E23" s="28" t="s">
        <v>29</v>
      </c>
      <c r="F23" s="28" t="s">
        <v>47</v>
      </c>
      <c r="G23" s="28" t="s">
        <v>48</v>
      </c>
      <c r="K23" s="60">
        <f t="shared" si="1"/>
        <v>41.666666666666664</v>
      </c>
      <c r="L23" s="71">
        <v>250</v>
      </c>
      <c r="M23" s="72">
        <f t="shared" si="2"/>
        <v>0</v>
      </c>
      <c r="N23" s="71">
        <v>0</v>
      </c>
    </row>
    <row r="24" spans="1:17" ht="15.75">
      <c r="A24" s="32">
        <v>6</v>
      </c>
      <c r="B24" s="24" t="s">
        <v>10</v>
      </c>
      <c r="C24" s="25">
        <f t="shared" si="3"/>
        <v>0</v>
      </c>
      <c r="D24" s="37">
        <f t="shared" si="0"/>
        <v>0</v>
      </c>
      <c r="E24" s="28" t="s">
        <v>29</v>
      </c>
      <c r="F24" s="28" t="s">
        <v>47</v>
      </c>
      <c r="G24" s="28" t="s">
        <v>48</v>
      </c>
      <c r="K24" s="60">
        <f t="shared" si="1"/>
        <v>0</v>
      </c>
      <c r="L24" s="50">
        <v>0</v>
      </c>
      <c r="M24" s="61">
        <f t="shared" si="2"/>
        <v>0</v>
      </c>
      <c r="N24" s="50">
        <v>0</v>
      </c>
    </row>
    <row r="25" spans="1:17" ht="15.75">
      <c r="A25" s="32">
        <v>7</v>
      </c>
      <c r="B25" s="24" t="s">
        <v>11</v>
      </c>
      <c r="C25" s="25">
        <f t="shared" si="3"/>
        <v>90</v>
      </c>
      <c r="D25" s="37">
        <f t="shared" si="0"/>
        <v>117</v>
      </c>
      <c r="E25" s="28" t="s">
        <v>29</v>
      </c>
      <c r="F25" s="28" t="s">
        <v>47</v>
      </c>
      <c r="G25" s="28" t="s">
        <v>48</v>
      </c>
      <c r="K25" s="60">
        <f t="shared" si="1"/>
        <v>18</v>
      </c>
      <c r="L25" s="71">
        <v>108</v>
      </c>
      <c r="M25" s="72">
        <f t="shared" si="2"/>
        <v>19.5</v>
      </c>
      <c r="N25" s="71">
        <v>117</v>
      </c>
      <c r="O25" s="1">
        <v>108</v>
      </c>
      <c r="Q25" s="49"/>
    </row>
    <row r="26" spans="1:17" ht="15.75">
      <c r="A26" s="32">
        <v>8</v>
      </c>
      <c r="B26" s="24" t="s">
        <v>61</v>
      </c>
      <c r="C26" s="25">
        <f t="shared" si="3"/>
        <v>118.33333333333333</v>
      </c>
      <c r="D26" s="37">
        <f t="shared" si="0"/>
        <v>0</v>
      </c>
      <c r="E26" s="28" t="s">
        <v>29</v>
      </c>
      <c r="F26" s="28" t="s">
        <v>47</v>
      </c>
      <c r="G26" s="28" t="s">
        <v>48</v>
      </c>
      <c r="K26" s="60">
        <f t="shared" si="1"/>
        <v>23.666666666666668</v>
      </c>
      <c r="L26" s="71">
        <v>142</v>
      </c>
      <c r="M26" s="72">
        <f t="shared" si="2"/>
        <v>0</v>
      </c>
      <c r="N26" s="71">
        <v>0</v>
      </c>
      <c r="O26" s="1">
        <v>142</v>
      </c>
      <c r="Q26" s="49"/>
    </row>
    <row r="27" spans="1:17" ht="15.75">
      <c r="A27" s="32">
        <v>9</v>
      </c>
      <c r="B27" s="24" t="s">
        <v>12</v>
      </c>
      <c r="C27" s="25">
        <f t="shared" si="3"/>
        <v>0</v>
      </c>
      <c r="D27" s="37">
        <f t="shared" si="0"/>
        <v>0</v>
      </c>
      <c r="E27" s="28" t="s">
        <v>29</v>
      </c>
      <c r="F27" s="28" t="s">
        <v>47</v>
      </c>
      <c r="G27" s="28" t="s">
        <v>48</v>
      </c>
      <c r="K27" s="60">
        <f t="shared" si="1"/>
        <v>0</v>
      </c>
      <c r="L27" s="50">
        <v>0</v>
      </c>
      <c r="M27" s="61">
        <f t="shared" si="2"/>
        <v>0</v>
      </c>
      <c r="N27" s="50">
        <v>0</v>
      </c>
    </row>
    <row r="28" spans="1:17" ht="15.75">
      <c r="A28" s="32">
        <v>10</v>
      </c>
      <c r="B28" s="22" t="s">
        <v>13</v>
      </c>
      <c r="C28" s="25">
        <f t="shared" si="3"/>
        <v>445</v>
      </c>
      <c r="D28" s="37">
        <f t="shared" si="0"/>
        <v>457</v>
      </c>
      <c r="E28" s="29" t="s">
        <v>30</v>
      </c>
      <c r="F28" s="28" t="s">
        <v>47</v>
      </c>
      <c r="G28" s="28" t="s">
        <v>48</v>
      </c>
      <c r="K28" s="60">
        <f t="shared" si="1"/>
        <v>89</v>
      </c>
      <c r="L28" s="71">
        <v>534</v>
      </c>
      <c r="M28" s="72">
        <f t="shared" si="2"/>
        <v>76.166666666666671</v>
      </c>
      <c r="N28" s="73">
        <v>457</v>
      </c>
    </row>
    <row r="29" spans="1:17" ht="15.75">
      <c r="A29" s="32">
        <v>11</v>
      </c>
      <c r="B29" s="22" t="s">
        <v>14</v>
      </c>
      <c r="C29" s="25">
        <f t="shared" si="3"/>
        <v>63.333333333333336</v>
      </c>
      <c r="D29" s="37">
        <f t="shared" si="0"/>
        <v>49.5</v>
      </c>
      <c r="E29" s="29" t="s">
        <v>30</v>
      </c>
      <c r="F29" s="28" t="s">
        <v>47</v>
      </c>
      <c r="G29" s="28" t="s">
        <v>48</v>
      </c>
      <c r="K29" s="60">
        <f t="shared" si="1"/>
        <v>12.666666666666666</v>
      </c>
      <c r="L29" s="71">
        <v>76</v>
      </c>
      <c r="M29" s="72">
        <f t="shared" si="2"/>
        <v>8.25</v>
      </c>
      <c r="N29" s="73">
        <v>49.5</v>
      </c>
    </row>
    <row r="30" spans="1:17" ht="15.75">
      <c r="A30" s="32">
        <v>12</v>
      </c>
      <c r="B30" s="22" t="s">
        <v>15</v>
      </c>
      <c r="C30" s="25">
        <f t="shared" si="3"/>
        <v>195</v>
      </c>
      <c r="D30" s="37">
        <f t="shared" si="0"/>
        <v>162.30000000000001</v>
      </c>
      <c r="E30" s="29" t="s">
        <v>30</v>
      </c>
      <c r="F30" s="28" t="s">
        <v>47</v>
      </c>
      <c r="G30" s="28" t="s">
        <v>48</v>
      </c>
      <c r="K30" s="60">
        <f t="shared" si="1"/>
        <v>39</v>
      </c>
      <c r="L30" s="71">
        <v>234</v>
      </c>
      <c r="M30" s="72">
        <f t="shared" si="2"/>
        <v>27.05</v>
      </c>
      <c r="N30" s="71">
        <v>162.30000000000001</v>
      </c>
    </row>
    <row r="31" spans="1:17" ht="15.75">
      <c r="A31" s="32">
        <v>13</v>
      </c>
      <c r="B31" s="22" t="s">
        <v>16</v>
      </c>
      <c r="C31" s="25">
        <f t="shared" si="3"/>
        <v>156.66666666666666</v>
      </c>
      <c r="D31" s="37">
        <f t="shared" si="0"/>
        <v>97.2</v>
      </c>
      <c r="E31" s="29" t="s">
        <v>30</v>
      </c>
      <c r="F31" s="28" t="s">
        <v>47</v>
      </c>
      <c r="G31" s="28" t="s">
        <v>48</v>
      </c>
      <c r="K31" s="60">
        <f t="shared" si="1"/>
        <v>31.333333333333332</v>
      </c>
      <c r="L31" s="71">
        <v>188</v>
      </c>
      <c r="M31" s="72">
        <f t="shared" si="2"/>
        <v>16.2</v>
      </c>
      <c r="N31" s="71">
        <v>97.2</v>
      </c>
    </row>
    <row r="32" spans="1:17" ht="15.75">
      <c r="A32" s="32">
        <v>14</v>
      </c>
      <c r="B32" s="22" t="s">
        <v>17</v>
      </c>
      <c r="C32" s="25">
        <f t="shared" si="3"/>
        <v>16.666666666666668</v>
      </c>
      <c r="D32" s="37">
        <f t="shared" si="0"/>
        <v>0</v>
      </c>
      <c r="E32" s="29" t="s">
        <v>29</v>
      </c>
      <c r="F32" s="28" t="s">
        <v>47</v>
      </c>
      <c r="G32" s="28" t="s">
        <v>48</v>
      </c>
      <c r="K32" s="60">
        <f t="shared" si="1"/>
        <v>3.3333333333333335</v>
      </c>
      <c r="L32" s="71">
        <v>20</v>
      </c>
      <c r="M32" s="72">
        <f t="shared" si="2"/>
        <v>0</v>
      </c>
      <c r="N32" s="71">
        <v>0</v>
      </c>
    </row>
    <row r="33" spans="1:17" ht="15.75">
      <c r="A33" s="32">
        <v>15</v>
      </c>
      <c r="B33" s="22" t="s">
        <v>53</v>
      </c>
      <c r="C33" s="25">
        <f t="shared" si="3"/>
        <v>0</v>
      </c>
      <c r="D33" s="37">
        <f t="shared" si="0"/>
        <v>0</v>
      </c>
      <c r="E33" s="29" t="s">
        <v>58</v>
      </c>
      <c r="F33" s="28" t="s">
        <v>59</v>
      </c>
      <c r="G33" s="28" t="s">
        <v>48</v>
      </c>
      <c r="K33" s="60">
        <f t="shared" si="1"/>
        <v>0</v>
      </c>
      <c r="L33" s="71">
        <v>0</v>
      </c>
      <c r="M33" s="72">
        <f t="shared" si="2"/>
        <v>0</v>
      </c>
      <c r="N33" s="71">
        <v>0</v>
      </c>
    </row>
    <row r="34" spans="1:17" ht="15.75">
      <c r="A34" s="32">
        <v>16</v>
      </c>
      <c r="B34" s="22" t="s">
        <v>53</v>
      </c>
      <c r="C34" s="25">
        <f t="shared" si="3"/>
        <v>672.5</v>
      </c>
      <c r="D34" s="37">
        <f t="shared" si="0"/>
        <v>706.2</v>
      </c>
      <c r="E34" s="29" t="s">
        <v>30</v>
      </c>
      <c r="F34" s="28" t="s">
        <v>60</v>
      </c>
      <c r="G34" s="28" t="s">
        <v>48</v>
      </c>
      <c r="K34" s="60">
        <f t="shared" si="1"/>
        <v>134.5</v>
      </c>
      <c r="L34" s="71">
        <v>807</v>
      </c>
      <c r="M34" s="72">
        <f t="shared" si="2"/>
        <v>117.7</v>
      </c>
      <c r="N34" s="71">
        <v>706.2</v>
      </c>
    </row>
    <row r="35" spans="1:17" ht="15.75">
      <c r="A35" s="32">
        <v>17</v>
      </c>
      <c r="B35" s="24" t="s">
        <v>33</v>
      </c>
      <c r="C35" s="25">
        <f t="shared" si="3"/>
        <v>120</v>
      </c>
      <c r="D35" s="37">
        <f t="shared" si="0"/>
        <v>174</v>
      </c>
      <c r="E35" s="29" t="s">
        <v>30</v>
      </c>
      <c r="F35" s="28" t="s">
        <v>47</v>
      </c>
      <c r="G35" s="28" t="s">
        <v>48</v>
      </c>
      <c r="K35" s="60"/>
      <c r="L35" s="71">
        <v>120</v>
      </c>
      <c r="M35" s="72"/>
      <c r="N35" s="71">
        <v>174</v>
      </c>
    </row>
    <row r="36" spans="1:17" ht="15.75">
      <c r="A36" s="32">
        <v>18</v>
      </c>
      <c r="B36" s="22" t="s">
        <v>18</v>
      </c>
      <c r="C36" s="25">
        <f t="shared" si="3"/>
        <v>225</v>
      </c>
      <c r="D36" s="37">
        <f t="shared" si="0"/>
        <v>96</v>
      </c>
      <c r="E36" s="29" t="s">
        <v>29</v>
      </c>
      <c r="F36" s="28" t="s">
        <v>47</v>
      </c>
      <c r="G36" s="28" t="s">
        <v>48</v>
      </c>
      <c r="K36" s="60">
        <f t="shared" si="1"/>
        <v>45</v>
      </c>
      <c r="L36" s="71">
        <v>270</v>
      </c>
      <c r="M36" s="72">
        <f t="shared" si="2"/>
        <v>16</v>
      </c>
      <c r="N36" s="71">
        <v>96</v>
      </c>
    </row>
    <row r="37" spans="1:17" ht="15.75">
      <c r="A37" s="32">
        <v>19</v>
      </c>
      <c r="B37" s="22" t="s">
        <v>19</v>
      </c>
      <c r="C37" s="25">
        <f t="shared" si="3"/>
        <v>200</v>
      </c>
      <c r="D37" s="37">
        <f t="shared" si="0"/>
        <v>0</v>
      </c>
      <c r="E37" s="29" t="s">
        <v>29</v>
      </c>
      <c r="F37" s="28" t="s">
        <v>47</v>
      </c>
      <c r="G37" s="28" t="s">
        <v>48</v>
      </c>
      <c r="K37" s="60">
        <f t="shared" si="1"/>
        <v>40</v>
      </c>
      <c r="L37" s="71">
        <v>240</v>
      </c>
      <c r="M37" s="72">
        <f t="shared" si="2"/>
        <v>0</v>
      </c>
      <c r="N37" s="71">
        <v>0</v>
      </c>
    </row>
    <row r="38" spans="1:17" ht="15.75">
      <c r="A38" s="32">
        <v>20</v>
      </c>
      <c r="B38" s="22" t="s">
        <v>20</v>
      </c>
      <c r="C38" s="25">
        <f t="shared" si="3"/>
        <v>83.333333333333329</v>
      </c>
      <c r="D38" s="37">
        <f t="shared" si="0"/>
        <v>0</v>
      </c>
      <c r="E38" s="29" t="s">
        <v>29</v>
      </c>
      <c r="F38" s="28" t="s">
        <v>47</v>
      </c>
      <c r="G38" s="28" t="s">
        <v>48</v>
      </c>
      <c r="K38" s="60">
        <f t="shared" si="1"/>
        <v>16.666666666666668</v>
      </c>
      <c r="L38" s="71">
        <v>100</v>
      </c>
      <c r="M38" s="72">
        <f t="shared" si="2"/>
        <v>0</v>
      </c>
      <c r="N38" s="71">
        <v>0</v>
      </c>
      <c r="Q38" s="49"/>
    </row>
    <row r="39" spans="1:17" ht="15.75">
      <c r="A39" s="32">
        <v>21</v>
      </c>
      <c r="B39" s="22" t="s">
        <v>21</v>
      </c>
      <c r="C39" s="25">
        <f t="shared" si="3"/>
        <v>878.8</v>
      </c>
      <c r="D39" s="37">
        <f t="shared" si="0"/>
        <v>618</v>
      </c>
      <c r="E39" s="29"/>
      <c r="F39" s="28" t="s">
        <v>47</v>
      </c>
      <c r="G39" s="28" t="s">
        <v>48</v>
      </c>
      <c r="K39" s="60"/>
      <c r="L39" s="71">
        <v>878.8</v>
      </c>
      <c r="M39" s="72"/>
      <c r="N39" s="71">
        <v>618</v>
      </c>
    </row>
    <row r="40" spans="1:17" ht="15.75">
      <c r="A40" s="32">
        <v>22</v>
      </c>
      <c r="B40" s="22" t="s">
        <v>22</v>
      </c>
      <c r="C40" s="25">
        <f t="shared" si="3"/>
        <v>83.333333333333329</v>
      </c>
      <c r="D40" s="37">
        <f t="shared" si="0"/>
        <v>0</v>
      </c>
      <c r="E40" s="29" t="s">
        <v>29</v>
      </c>
      <c r="F40" s="29" t="s">
        <v>47</v>
      </c>
      <c r="G40" s="28" t="s">
        <v>48</v>
      </c>
      <c r="K40" s="60">
        <f t="shared" si="1"/>
        <v>16.666666666666668</v>
      </c>
      <c r="L40" s="71">
        <v>100</v>
      </c>
      <c r="M40" s="72">
        <f t="shared" si="2"/>
        <v>0</v>
      </c>
      <c r="N40" s="71">
        <v>0</v>
      </c>
      <c r="Q40" s="49"/>
    </row>
    <row r="41" spans="1:17" ht="15.75">
      <c r="A41" s="32">
        <v>23</v>
      </c>
      <c r="B41" s="22" t="s">
        <v>23</v>
      </c>
      <c r="C41" s="25">
        <f t="shared" si="3"/>
        <v>0</v>
      </c>
      <c r="D41" s="37">
        <f t="shared" si="0"/>
        <v>0</v>
      </c>
      <c r="E41" s="29" t="s">
        <v>29</v>
      </c>
      <c r="F41" s="29" t="s">
        <v>47</v>
      </c>
      <c r="G41" s="28" t="s">
        <v>48</v>
      </c>
      <c r="K41" s="60">
        <f t="shared" si="1"/>
        <v>0</v>
      </c>
      <c r="L41" s="50"/>
      <c r="M41" s="61">
        <f t="shared" si="2"/>
        <v>0</v>
      </c>
      <c r="N41" s="50"/>
    </row>
    <row r="42" spans="1:17" ht="15.75">
      <c r="A42" s="32">
        <v>24</v>
      </c>
      <c r="B42" s="23" t="s">
        <v>34</v>
      </c>
      <c r="C42" s="25">
        <f t="shared" si="3"/>
        <v>162.19999999999999</v>
      </c>
      <c r="D42" s="37">
        <f t="shared" si="0"/>
        <v>0</v>
      </c>
      <c r="E42" s="29"/>
      <c r="F42" s="29" t="s">
        <v>47</v>
      </c>
      <c r="G42" s="28" t="s">
        <v>48</v>
      </c>
      <c r="K42" s="60"/>
      <c r="L42" s="71">
        <v>162.19999999999999</v>
      </c>
      <c r="M42" s="72"/>
      <c r="N42" s="71">
        <v>0</v>
      </c>
    </row>
    <row r="43" spans="1:17" ht="15.75">
      <c r="A43" s="32">
        <v>25</v>
      </c>
      <c r="B43" s="23" t="s">
        <v>55</v>
      </c>
      <c r="C43" s="25">
        <f t="shared" si="3"/>
        <v>0</v>
      </c>
      <c r="D43" s="37">
        <f t="shared" si="0"/>
        <v>0</v>
      </c>
      <c r="E43" s="29" t="s">
        <v>36</v>
      </c>
      <c r="F43" s="29" t="s">
        <v>46</v>
      </c>
      <c r="G43" s="28" t="s">
        <v>48</v>
      </c>
      <c r="K43" s="60">
        <f t="shared" si="1"/>
        <v>0</v>
      </c>
      <c r="L43" s="50">
        <v>0</v>
      </c>
      <c r="M43" s="61">
        <f t="shared" si="2"/>
        <v>0</v>
      </c>
      <c r="N43" s="50">
        <v>0</v>
      </c>
    </row>
    <row r="44" spans="1:17" ht="15.75">
      <c r="A44" s="32">
        <v>26</v>
      </c>
      <c r="B44" s="23" t="s">
        <v>57</v>
      </c>
      <c r="C44" s="25">
        <f t="shared" si="3"/>
        <v>0</v>
      </c>
      <c r="D44" s="37">
        <f t="shared" si="0"/>
        <v>0</v>
      </c>
      <c r="E44" s="29"/>
      <c r="F44" s="29"/>
      <c r="G44" s="28"/>
      <c r="K44" s="60">
        <f t="shared" si="1"/>
        <v>0</v>
      </c>
      <c r="L44" s="50"/>
      <c r="M44" s="61">
        <f t="shared" si="2"/>
        <v>0</v>
      </c>
      <c r="N44" s="50">
        <v>0</v>
      </c>
    </row>
    <row r="45" spans="1:17" ht="15.75">
      <c r="A45" s="32">
        <v>27</v>
      </c>
      <c r="B45" s="23" t="s">
        <v>50</v>
      </c>
      <c r="C45" s="25">
        <f t="shared" si="3"/>
        <v>0</v>
      </c>
      <c r="D45" s="37">
        <f t="shared" si="0"/>
        <v>0</v>
      </c>
      <c r="E45" s="29"/>
      <c r="F45" s="29"/>
      <c r="G45" s="28"/>
      <c r="K45" s="60">
        <f t="shared" si="1"/>
        <v>0</v>
      </c>
      <c r="L45" s="50">
        <v>0</v>
      </c>
      <c r="M45" s="61">
        <f t="shared" si="2"/>
        <v>0</v>
      </c>
      <c r="N45" s="50">
        <v>0</v>
      </c>
    </row>
    <row r="46" spans="1:17" ht="15.75">
      <c r="A46" s="32">
        <v>28</v>
      </c>
      <c r="B46" s="66" t="s">
        <v>64</v>
      </c>
      <c r="C46" s="25">
        <f t="shared" si="3"/>
        <v>0</v>
      </c>
      <c r="D46" s="37">
        <f t="shared" si="0"/>
        <v>0</v>
      </c>
      <c r="E46" s="29"/>
      <c r="F46" s="29"/>
      <c r="G46" s="28"/>
      <c r="K46" s="60"/>
      <c r="L46" s="50"/>
      <c r="M46" s="61">
        <f t="shared" si="2"/>
        <v>0</v>
      </c>
      <c r="N46" s="50">
        <v>0</v>
      </c>
    </row>
    <row r="47" spans="1:17" ht="15.75">
      <c r="A47" s="32">
        <v>29</v>
      </c>
      <c r="B47" s="22" t="s">
        <v>24</v>
      </c>
      <c r="C47" s="25">
        <f>K49</f>
        <v>659.83333333333326</v>
      </c>
      <c r="D47" s="37">
        <f t="shared" si="0"/>
        <v>0</v>
      </c>
      <c r="E47" s="29"/>
      <c r="F47" s="28" t="s">
        <v>47</v>
      </c>
      <c r="G47" s="28" t="s">
        <v>48</v>
      </c>
      <c r="K47" s="60">
        <f t="shared" si="1"/>
        <v>0</v>
      </c>
      <c r="L47" s="50">
        <v>0</v>
      </c>
      <c r="M47" s="61">
        <f t="shared" si="2"/>
        <v>0</v>
      </c>
      <c r="N47" s="50">
        <v>0</v>
      </c>
    </row>
    <row r="48" spans="1:17" ht="15.75">
      <c r="A48" s="32"/>
      <c r="B48" s="24"/>
      <c r="C48" s="25"/>
      <c r="D48" s="33"/>
      <c r="E48" s="29"/>
      <c r="F48" s="34"/>
      <c r="G48" s="34"/>
      <c r="K48" s="60"/>
      <c r="L48" s="50">
        <v>0</v>
      </c>
      <c r="M48" s="61">
        <f t="shared" si="2"/>
        <v>0</v>
      </c>
      <c r="N48" s="50"/>
    </row>
    <row r="49" spans="1:14" ht="15.75">
      <c r="A49" s="35"/>
      <c r="B49" s="35" t="s">
        <v>35</v>
      </c>
      <c r="C49" s="36">
        <f>SUM(C19:C48)</f>
        <v>5119.9999999999991</v>
      </c>
      <c r="D49" s="47">
        <f>SUM(D19:D48)</f>
        <v>2477.1999999999998</v>
      </c>
      <c r="E49" s="34"/>
      <c r="F49" s="34"/>
      <c r="G49" s="34"/>
      <c r="K49" s="60">
        <f>SUM(K19:K48)</f>
        <v>659.83333333333326</v>
      </c>
      <c r="L49" s="60">
        <f>SUM(L19:L48)</f>
        <v>5120</v>
      </c>
      <c r="M49" s="60">
        <f>SUM(M19:M48)</f>
        <v>280.86666666666667</v>
      </c>
      <c r="N49" s="60">
        <f>SUM(N19:N48)</f>
        <v>2477.1999999999998</v>
      </c>
    </row>
    <row r="50" spans="1:14" ht="15">
      <c r="A50" s="1"/>
      <c r="B50" s="1"/>
      <c r="C50" s="1"/>
      <c r="D50" s="1"/>
      <c r="E50" s="1"/>
      <c r="F50" s="1"/>
      <c r="G50" s="1"/>
      <c r="K50" s="65"/>
      <c r="L50" s="65"/>
      <c r="M50" s="65"/>
      <c r="N50" s="65"/>
    </row>
    <row r="51" spans="1:14" ht="15.75">
      <c r="A51" s="1"/>
      <c r="B51" s="1"/>
      <c r="C51" s="1"/>
      <c r="D51" s="1"/>
      <c r="E51" s="42"/>
      <c r="F51" s="42"/>
      <c r="G51" s="42"/>
    </row>
    <row r="52" spans="1:14" ht="18.75">
      <c r="B52" s="52" t="s">
        <v>52</v>
      </c>
      <c r="C52" s="53"/>
      <c r="D52" s="57"/>
      <c r="E52" s="58"/>
      <c r="F52" s="59" t="s">
        <v>44</v>
      </c>
      <c r="G52" s="59"/>
      <c r="H52" s="42"/>
      <c r="I52" s="42"/>
      <c r="J52" s="42"/>
      <c r="K52" s="51"/>
    </row>
    <row r="53" spans="1:14" ht="18.75">
      <c r="B53" s="54" t="s">
        <v>43</v>
      </c>
      <c r="C53" s="57"/>
      <c r="D53" s="57"/>
      <c r="E53" s="55"/>
      <c r="F53" s="56" t="s">
        <v>45</v>
      </c>
      <c r="G53" s="56"/>
      <c r="H53" s="43"/>
      <c r="I53" s="42"/>
      <c r="J53" s="42"/>
    </row>
    <row r="54" spans="1:14" ht="18.75">
      <c r="B54" s="44"/>
      <c r="C54"/>
      <c r="D54"/>
      <c r="E54" s="45"/>
      <c r="F54" s="46"/>
      <c r="G54" s="46"/>
      <c r="H54" s="45"/>
      <c r="I54" s="46"/>
      <c r="J54" s="46"/>
    </row>
    <row r="55" spans="1:14" ht="18.75">
      <c r="B55" s="44"/>
      <c r="C55"/>
      <c r="D55"/>
      <c r="E55"/>
      <c r="F55" s="41"/>
      <c r="G55"/>
      <c r="H55" s="45"/>
      <c r="I55" s="46"/>
      <c r="J55" s="46"/>
    </row>
    <row r="56" spans="1:14" ht="15">
      <c r="A56" s="1"/>
      <c r="B56" s="1"/>
      <c r="C56" s="1"/>
      <c r="D56" s="1"/>
      <c r="E56" s="1"/>
      <c r="F56" s="1"/>
      <c r="G56" s="1"/>
    </row>
    <row r="57" spans="1:14" ht="15">
      <c r="A57" s="1"/>
      <c r="B57" s="1"/>
      <c r="C57" s="1"/>
      <c r="D57" s="1"/>
      <c r="E57" s="1"/>
      <c r="F57" s="1"/>
      <c r="G57" s="1"/>
    </row>
    <row r="58" spans="1:14" ht="15">
      <c r="A58" s="1"/>
      <c r="B58" s="1"/>
      <c r="C58" s="1"/>
      <c r="D58" s="1"/>
      <c r="E58" s="1"/>
      <c r="F58" s="1"/>
      <c r="G58" s="1"/>
    </row>
    <row r="59" spans="1:14" ht="15">
      <c r="A59" s="1"/>
      <c r="B59" s="1"/>
      <c r="C59" s="1"/>
      <c r="D59" s="1"/>
      <c r="E59" s="1"/>
      <c r="F59" s="1"/>
      <c r="G59" s="1"/>
    </row>
    <row r="60" spans="1:14" ht="15">
      <c r="A60" s="1"/>
      <c r="B60" s="1"/>
      <c r="C60" s="1"/>
      <c r="D60" s="1"/>
      <c r="E60" s="1"/>
      <c r="F60" s="1"/>
      <c r="G60" s="1"/>
    </row>
    <row r="61" spans="1:14" ht="15">
      <c r="A61" s="1"/>
      <c r="B61" s="1"/>
      <c r="C61" s="1"/>
      <c r="D61" s="1"/>
      <c r="E61" s="1"/>
      <c r="F61" s="1"/>
      <c r="G61" s="1"/>
    </row>
    <row r="62" spans="1:14" ht="15">
      <c r="A62" s="1"/>
      <c r="B62" s="1"/>
      <c r="C62" s="1"/>
      <c r="D62" s="1"/>
      <c r="E62" s="1"/>
      <c r="F62" s="1"/>
      <c r="G62" s="1"/>
    </row>
    <row r="63" spans="1:14" ht="15">
      <c r="A63" s="1"/>
      <c r="B63" s="1"/>
      <c r="C63" s="1"/>
      <c r="D63" s="1"/>
      <c r="E63" s="1"/>
      <c r="F63" s="1"/>
      <c r="G63" s="1"/>
    </row>
    <row r="64" spans="1:1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45" right="0.45" top="0.75" bottom="0.75" header="0.3" footer="0.3"/>
  <pageSetup scale="95" orientation="landscape" verticalDpi="0" r:id="rId1"/>
  <rowBreaks count="1" manualBreakCount="1">
    <brk id="36" max="14" man="1"/>
  </rowBreaks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Q228"/>
  <sheetViews>
    <sheetView tabSelected="1" view="pageBreakPreview" zoomScaleNormal="100" zoomScaleSheetLayoutView="100" workbookViewId="0">
      <selection activeCell="C47" sqref="C47"/>
    </sheetView>
  </sheetViews>
  <sheetFormatPr defaultRowHeight="11.25" customHeight="1"/>
  <cols>
    <col min="1" max="1" width="4.140625" customWidth="1"/>
    <col min="2" max="2" width="48.7109375" customWidth="1"/>
    <col min="3" max="3" width="10.7109375" style="12" customWidth="1"/>
    <col min="4" max="4" width="11.7109375" style="12" customWidth="1"/>
    <col min="5" max="5" width="20.28515625" style="8" customWidth="1"/>
    <col min="6" max="6" width="14.4257812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1" width="9.140625" style="1"/>
    <col min="12" max="14" width="9.140625" style="62"/>
    <col min="15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4" ht="18.75">
      <c r="B6" s="38" t="s">
        <v>41</v>
      </c>
      <c r="C6" s="39"/>
      <c r="D6" s="39"/>
      <c r="E6"/>
      <c r="I6" s="48"/>
      <c r="J6" s="48"/>
      <c r="K6" s="48"/>
    </row>
    <row r="7" spans="1:14" ht="18.75">
      <c r="B7" s="38" t="s">
        <v>42</v>
      </c>
      <c r="C7" s="39"/>
      <c r="D7" s="39"/>
      <c r="E7"/>
    </row>
    <row r="8" spans="1:14" ht="15.75">
      <c r="B8" s="76" t="s">
        <v>69</v>
      </c>
      <c r="C8" s="76"/>
      <c r="D8" s="76"/>
      <c r="E8" s="76"/>
      <c r="F8" s="76"/>
      <c r="G8" s="76"/>
    </row>
    <row r="9" spans="1:14" ht="15">
      <c r="B9" s="2"/>
      <c r="C9" s="3"/>
      <c r="D9" s="3"/>
      <c r="E9" s="4"/>
      <c r="F9" s="4"/>
      <c r="G9" s="4"/>
    </row>
    <row r="10" spans="1:14" ht="15.75">
      <c r="B10" s="5" t="s">
        <v>49</v>
      </c>
      <c r="C10" s="3"/>
      <c r="D10" s="3"/>
      <c r="E10" s="4"/>
      <c r="F10" s="4"/>
      <c r="G10" s="4"/>
    </row>
    <row r="11" spans="1:14" ht="15.75">
      <c r="A11" s="6"/>
      <c r="B11" s="7"/>
      <c r="C11" s="3"/>
      <c r="D11" s="3"/>
      <c r="E11" t="s">
        <v>38</v>
      </c>
      <c r="F11" t="s">
        <v>39</v>
      </c>
      <c r="G11" s="40" t="s">
        <v>62</v>
      </c>
    </row>
    <row r="12" spans="1:14" ht="16.5" thickBot="1">
      <c r="A12" s="6"/>
      <c r="B12" s="9"/>
      <c r="C12" s="3"/>
      <c r="D12" s="10"/>
      <c r="E12" s="4"/>
      <c r="F12" s="4"/>
      <c r="G12" s="11"/>
    </row>
    <row r="13" spans="1:14" ht="15" customHeight="1">
      <c r="A13" s="77" t="s">
        <v>37</v>
      </c>
      <c r="B13" s="80" t="s">
        <v>0</v>
      </c>
      <c r="C13" s="80" t="s">
        <v>1</v>
      </c>
      <c r="D13" s="80" t="s">
        <v>2</v>
      </c>
      <c r="E13" s="80" t="s">
        <v>3</v>
      </c>
      <c r="F13" s="80" t="s">
        <v>4</v>
      </c>
      <c r="G13" s="83" t="s">
        <v>5</v>
      </c>
    </row>
    <row r="14" spans="1:14" ht="15">
      <c r="A14" s="78"/>
      <c r="B14" s="81"/>
      <c r="C14" s="81"/>
      <c r="D14" s="81"/>
      <c r="E14" s="78"/>
      <c r="F14" s="81"/>
      <c r="G14" s="84"/>
    </row>
    <row r="15" spans="1:14" ht="15.75" thickBot="1">
      <c r="A15" s="79"/>
      <c r="B15" s="82"/>
      <c r="C15" s="82"/>
      <c r="D15" s="82"/>
      <c r="E15" s="79"/>
      <c r="F15" s="82"/>
      <c r="G15" s="85"/>
    </row>
    <row r="16" spans="1:14" s="16" customFormat="1" ht="12">
      <c r="A16" s="20"/>
      <c r="B16" s="20"/>
      <c r="C16" s="13"/>
      <c r="D16" s="13"/>
      <c r="E16" s="14"/>
      <c r="F16" s="14"/>
      <c r="G16" s="14"/>
      <c r="L16" s="63"/>
      <c r="M16" s="63"/>
      <c r="N16" s="63"/>
    </row>
    <row r="17" spans="1:17" s="16" customFormat="1" ht="15">
      <c r="A17" s="70"/>
      <c r="B17" s="17" t="s">
        <v>6</v>
      </c>
      <c r="C17" s="18"/>
      <c r="D17" s="18"/>
      <c r="E17" s="15"/>
      <c r="F17" s="19"/>
      <c r="G17" s="19"/>
      <c r="K17" s="26" t="s">
        <v>25</v>
      </c>
      <c r="L17" s="64"/>
      <c r="M17" s="67" t="s">
        <v>26</v>
      </c>
      <c r="N17" s="64"/>
      <c r="O17" s="16" t="s">
        <v>63</v>
      </c>
    </row>
    <row r="18" spans="1:17" s="16" customFormat="1" ht="15">
      <c r="C18" s="30"/>
      <c r="D18" s="30"/>
      <c r="E18" s="31"/>
      <c r="F18" s="30"/>
      <c r="G18" s="31"/>
      <c r="K18" s="27">
        <v>0.2</v>
      </c>
      <c r="L18" s="50" t="s">
        <v>27</v>
      </c>
      <c r="M18" s="68">
        <v>0.2</v>
      </c>
      <c r="N18" s="50" t="s">
        <v>27</v>
      </c>
    </row>
    <row r="19" spans="1:17" s="16" customFormat="1" ht="15.75">
      <c r="A19" s="32">
        <v>1</v>
      </c>
      <c r="B19" s="22" t="s">
        <v>7</v>
      </c>
      <c r="C19" s="25">
        <f>L19-K19</f>
        <v>0</v>
      </c>
      <c r="D19" s="37">
        <f>N19</f>
        <v>0</v>
      </c>
      <c r="E19" s="28" t="s">
        <v>28</v>
      </c>
      <c r="F19" s="28" t="s">
        <v>32</v>
      </c>
      <c r="G19" s="28" t="s">
        <v>48</v>
      </c>
      <c r="K19" s="60">
        <f>L19/6</f>
        <v>0</v>
      </c>
      <c r="L19" s="50">
        <v>0</v>
      </c>
      <c r="M19" s="61">
        <f>N19/6</f>
        <v>0</v>
      </c>
      <c r="N19" s="50">
        <v>0</v>
      </c>
    </row>
    <row r="20" spans="1:17" ht="15.75">
      <c r="A20" s="32">
        <v>2</v>
      </c>
      <c r="B20" s="21" t="s">
        <v>7</v>
      </c>
      <c r="C20" s="25">
        <f t="shared" ref="C20:C46" si="0">L20-K20</f>
        <v>416.66666666666669</v>
      </c>
      <c r="D20" s="37">
        <f t="shared" ref="D20:D47" si="1">N20</f>
        <v>467</v>
      </c>
      <c r="E20" s="28" t="s">
        <v>29</v>
      </c>
      <c r="F20" s="28" t="s">
        <v>47</v>
      </c>
      <c r="G20" s="28" t="s">
        <v>48</v>
      </c>
      <c r="K20" s="60">
        <f t="shared" ref="K20:K47" si="2">L20/6</f>
        <v>83.333333333333329</v>
      </c>
      <c r="L20" s="71">
        <v>500</v>
      </c>
      <c r="M20" s="72">
        <f>N20/6</f>
        <v>77.833333333333329</v>
      </c>
      <c r="N20" s="71">
        <v>467</v>
      </c>
    </row>
    <row r="21" spans="1:17" ht="15.75">
      <c r="A21" s="32">
        <v>3</v>
      </c>
      <c r="B21" s="21" t="s">
        <v>56</v>
      </c>
      <c r="C21" s="25">
        <f>L21-K21</f>
        <v>333.33333333333331</v>
      </c>
      <c r="D21" s="37">
        <f t="shared" si="1"/>
        <v>340.5</v>
      </c>
      <c r="E21" s="28" t="s">
        <v>29</v>
      </c>
      <c r="F21" s="28" t="s">
        <v>47</v>
      </c>
      <c r="G21" s="28" t="s">
        <v>48</v>
      </c>
      <c r="K21" s="60">
        <f t="shared" si="2"/>
        <v>66.666666666666671</v>
      </c>
      <c r="L21" s="71">
        <v>400</v>
      </c>
      <c r="M21" s="72">
        <f t="shared" ref="M21:M48" si="3">N21/6</f>
        <v>56.75</v>
      </c>
      <c r="N21" s="71">
        <v>340.5</v>
      </c>
      <c r="Q21" s="49"/>
    </row>
    <row r="22" spans="1:17" ht="15.75">
      <c r="A22" s="32">
        <v>4</v>
      </c>
      <c r="B22" s="21" t="s">
        <v>8</v>
      </c>
      <c r="C22" s="25">
        <f t="shared" si="0"/>
        <v>291.66666666666669</v>
      </c>
      <c r="D22" s="37">
        <f t="shared" si="1"/>
        <v>308.39999999999998</v>
      </c>
      <c r="E22" s="28" t="s">
        <v>29</v>
      </c>
      <c r="F22" s="28" t="s">
        <v>47</v>
      </c>
      <c r="G22" s="28" t="s">
        <v>48</v>
      </c>
      <c r="K22" s="60">
        <f t="shared" si="2"/>
        <v>58.333333333333336</v>
      </c>
      <c r="L22" s="71">
        <v>350</v>
      </c>
      <c r="M22" s="72">
        <f t="shared" si="3"/>
        <v>51.4</v>
      </c>
      <c r="N22" s="71">
        <v>308.39999999999998</v>
      </c>
    </row>
    <row r="23" spans="1:17" ht="15.75">
      <c r="A23" s="32">
        <v>5</v>
      </c>
      <c r="B23" s="24" t="s">
        <v>9</v>
      </c>
      <c r="C23" s="25">
        <f>L23-K23</f>
        <v>250</v>
      </c>
      <c r="D23" s="37">
        <f>N23</f>
        <v>166.56</v>
      </c>
      <c r="E23" s="28" t="s">
        <v>29</v>
      </c>
      <c r="F23" s="28" t="s">
        <v>47</v>
      </c>
      <c r="G23" s="28" t="s">
        <v>48</v>
      </c>
      <c r="K23" s="60">
        <f t="shared" si="2"/>
        <v>50</v>
      </c>
      <c r="L23" s="71">
        <v>300</v>
      </c>
      <c r="M23" s="72">
        <f t="shared" si="3"/>
        <v>27.76</v>
      </c>
      <c r="N23" s="71">
        <v>166.56</v>
      </c>
    </row>
    <row r="24" spans="1:17" ht="15.75">
      <c r="A24" s="32">
        <v>6</v>
      </c>
      <c r="B24" s="24" t="s">
        <v>10</v>
      </c>
      <c r="C24" s="25">
        <f t="shared" si="0"/>
        <v>0</v>
      </c>
      <c r="D24" s="37">
        <f t="shared" si="1"/>
        <v>0</v>
      </c>
      <c r="E24" s="28" t="s">
        <v>29</v>
      </c>
      <c r="F24" s="28" t="s">
        <v>47</v>
      </c>
      <c r="G24" s="28" t="s">
        <v>48</v>
      </c>
      <c r="K24" s="60">
        <f t="shared" si="2"/>
        <v>0</v>
      </c>
      <c r="L24" s="50">
        <v>0</v>
      </c>
      <c r="M24" s="61">
        <f t="shared" si="3"/>
        <v>0</v>
      </c>
      <c r="N24" s="50">
        <v>0</v>
      </c>
    </row>
    <row r="25" spans="1:17" ht="15.75">
      <c r="A25" s="32">
        <v>7</v>
      </c>
      <c r="B25" s="24" t="s">
        <v>11</v>
      </c>
      <c r="C25" s="25">
        <f t="shared" si="0"/>
        <v>108.33333333333333</v>
      </c>
      <c r="D25" s="37">
        <f t="shared" si="1"/>
        <v>143.04</v>
      </c>
      <c r="E25" s="28" t="s">
        <v>29</v>
      </c>
      <c r="F25" s="28" t="s">
        <v>47</v>
      </c>
      <c r="G25" s="28" t="s">
        <v>48</v>
      </c>
      <c r="K25" s="60">
        <f t="shared" si="2"/>
        <v>21.666666666666668</v>
      </c>
      <c r="L25" s="71">
        <v>130</v>
      </c>
      <c r="M25" s="72">
        <f t="shared" si="3"/>
        <v>23.84</v>
      </c>
      <c r="N25" s="71">
        <v>143.04</v>
      </c>
      <c r="O25" s="1">
        <v>108</v>
      </c>
      <c r="Q25" s="49"/>
    </row>
    <row r="26" spans="1:17" ht="15.75">
      <c r="A26" s="32">
        <v>8</v>
      </c>
      <c r="B26" s="24" t="s">
        <v>61</v>
      </c>
      <c r="C26" s="25">
        <f t="shared" si="0"/>
        <v>108.33333333333333</v>
      </c>
      <c r="D26" s="37">
        <f t="shared" si="1"/>
        <v>0</v>
      </c>
      <c r="E26" s="28" t="s">
        <v>29</v>
      </c>
      <c r="F26" s="28" t="s">
        <v>47</v>
      </c>
      <c r="G26" s="28" t="s">
        <v>48</v>
      </c>
      <c r="K26" s="60">
        <f t="shared" si="2"/>
        <v>21.666666666666668</v>
      </c>
      <c r="L26" s="71">
        <v>130</v>
      </c>
      <c r="M26" s="72">
        <f t="shared" si="3"/>
        <v>0</v>
      </c>
      <c r="N26" s="71">
        <v>0</v>
      </c>
      <c r="O26" s="1">
        <v>142</v>
      </c>
      <c r="Q26" s="49"/>
    </row>
    <row r="27" spans="1:17" ht="15.75">
      <c r="A27" s="32">
        <v>9</v>
      </c>
      <c r="B27" s="24" t="s">
        <v>12</v>
      </c>
      <c r="C27" s="25">
        <f t="shared" si="0"/>
        <v>0</v>
      </c>
      <c r="D27" s="37">
        <f t="shared" si="1"/>
        <v>0</v>
      </c>
      <c r="E27" s="28" t="s">
        <v>29</v>
      </c>
      <c r="F27" s="28" t="s">
        <v>47</v>
      </c>
      <c r="G27" s="28" t="s">
        <v>48</v>
      </c>
      <c r="K27" s="60">
        <f t="shared" si="2"/>
        <v>0</v>
      </c>
      <c r="L27" s="50">
        <v>0</v>
      </c>
      <c r="M27" s="61">
        <f t="shared" si="3"/>
        <v>0</v>
      </c>
      <c r="N27" s="50">
        <v>0</v>
      </c>
    </row>
    <row r="28" spans="1:17" ht="15.75">
      <c r="A28" s="32">
        <v>10</v>
      </c>
      <c r="B28" s="22" t="s">
        <v>13</v>
      </c>
      <c r="C28" s="25">
        <f t="shared" si="0"/>
        <v>583.33333333333337</v>
      </c>
      <c r="D28" s="37">
        <f t="shared" si="1"/>
        <v>526.4</v>
      </c>
      <c r="E28" s="29" t="s">
        <v>30</v>
      </c>
      <c r="F28" s="28" t="s">
        <v>47</v>
      </c>
      <c r="G28" s="28" t="s">
        <v>48</v>
      </c>
      <c r="K28" s="60">
        <f t="shared" si="2"/>
        <v>116.66666666666667</v>
      </c>
      <c r="L28" s="71">
        <v>700</v>
      </c>
      <c r="M28" s="72">
        <f t="shared" si="3"/>
        <v>87.733333333333334</v>
      </c>
      <c r="N28" s="73">
        <v>526.4</v>
      </c>
    </row>
    <row r="29" spans="1:17" ht="15.75">
      <c r="A29" s="32">
        <v>11</v>
      </c>
      <c r="B29" s="22" t="s">
        <v>14</v>
      </c>
      <c r="C29" s="25">
        <f t="shared" si="0"/>
        <v>83.333333333333329</v>
      </c>
      <c r="D29" s="37">
        <f t="shared" si="1"/>
        <v>75.3</v>
      </c>
      <c r="E29" s="29" t="s">
        <v>30</v>
      </c>
      <c r="F29" s="28" t="s">
        <v>47</v>
      </c>
      <c r="G29" s="28" t="s">
        <v>48</v>
      </c>
      <c r="K29" s="60">
        <f t="shared" si="2"/>
        <v>16.666666666666668</v>
      </c>
      <c r="L29" s="71">
        <v>100</v>
      </c>
      <c r="M29" s="72">
        <f t="shared" si="3"/>
        <v>12.549999999999999</v>
      </c>
      <c r="N29" s="73">
        <v>75.3</v>
      </c>
    </row>
    <row r="30" spans="1:17" ht="15.75">
      <c r="A30" s="32">
        <v>12</v>
      </c>
      <c r="B30" s="22" t="s">
        <v>15</v>
      </c>
      <c r="C30" s="25">
        <f t="shared" si="0"/>
        <v>291.66666666666669</v>
      </c>
      <c r="D30" s="37">
        <f t="shared" si="1"/>
        <v>243.7</v>
      </c>
      <c r="E30" s="29" t="s">
        <v>30</v>
      </c>
      <c r="F30" s="28" t="s">
        <v>47</v>
      </c>
      <c r="G30" s="28" t="s">
        <v>48</v>
      </c>
      <c r="K30" s="60">
        <f t="shared" si="2"/>
        <v>58.333333333333336</v>
      </c>
      <c r="L30" s="71">
        <v>350</v>
      </c>
      <c r="M30" s="72">
        <f t="shared" si="3"/>
        <v>40.616666666666667</v>
      </c>
      <c r="N30" s="71">
        <v>243.7</v>
      </c>
    </row>
    <row r="31" spans="1:17" ht="15.75">
      <c r="A31" s="32">
        <v>13</v>
      </c>
      <c r="B31" s="22" t="s">
        <v>16</v>
      </c>
      <c r="C31" s="25">
        <f t="shared" si="0"/>
        <v>233.33333333333334</v>
      </c>
      <c r="D31" s="37">
        <f t="shared" si="1"/>
        <v>138.5</v>
      </c>
      <c r="E31" s="29" t="s">
        <v>30</v>
      </c>
      <c r="F31" s="28" t="s">
        <v>47</v>
      </c>
      <c r="G31" s="28" t="s">
        <v>48</v>
      </c>
      <c r="K31" s="60">
        <f t="shared" si="2"/>
        <v>46.666666666666664</v>
      </c>
      <c r="L31" s="71">
        <v>280</v>
      </c>
      <c r="M31" s="72">
        <f t="shared" si="3"/>
        <v>23.083333333333332</v>
      </c>
      <c r="N31" s="71">
        <v>138.5</v>
      </c>
    </row>
    <row r="32" spans="1:17" ht="15.75">
      <c r="A32" s="32">
        <v>14</v>
      </c>
      <c r="B32" s="22" t="s">
        <v>17</v>
      </c>
      <c r="C32" s="25">
        <f t="shared" si="0"/>
        <v>16.666666666666668</v>
      </c>
      <c r="D32" s="37">
        <f t="shared" si="1"/>
        <v>0</v>
      </c>
      <c r="E32" s="29" t="s">
        <v>29</v>
      </c>
      <c r="F32" s="28" t="s">
        <v>47</v>
      </c>
      <c r="G32" s="28" t="s">
        <v>48</v>
      </c>
      <c r="K32" s="60">
        <f t="shared" si="2"/>
        <v>3.3333333333333335</v>
      </c>
      <c r="L32" s="71">
        <v>20</v>
      </c>
      <c r="M32" s="72">
        <f t="shared" si="3"/>
        <v>0</v>
      </c>
      <c r="N32" s="71">
        <v>0</v>
      </c>
    </row>
    <row r="33" spans="1:17" ht="15.75">
      <c r="A33" s="32">
        <v>15</v>
      </c>
      <c r="B33" s="22" t="s">
        <v>53</v>
      </c>
      <c r="C33" s="25">
        <f t="shared" si="0"/>
        <v>0</v>
      </c>
      <c r="D33" s="37">
        <f t="shared" si="1"/>
        <v>0</v>
      </c>
      <c r="E33" s="29" t="s">
        <v>58</v>
      </c>
      <c r="F33" s="28" t="s">
        <v>59</v>
      </c>
      <c r="G33" s="28" t="s">
        <v>48</v>
      </c>
      <c r="K33" s="60">
        <f t="shared" si="2"/>
        <v>0</v>
      </c>
      <c r="L33" s="71">
        <v>0</v>
      </c>
      <c r="M33" s="72">
        <f t="shared" si="3"/>
        <v>0</v>
      </c>
      <c r="N33" s="71">
        <v>0</v>
      </c>
    </row>
    <row r="34" spans="1:17" ht="15.75">
      <c r="A34" s="32">
        <v>16</v>
      </c>
      <c r="B34" s="22" t="s">
        <v>53</v>
      </c>
      <c r="C34" s="25">
        <f t="shared" si="0"/>
        <v>1008.8</v>
      </c>
      <c r="D34" s="37">
        <f t="shared" si="1"/>
        <v>1210.56</v>
      </c>
      <c r="E34" s="29" t="s">
        <v>30</v>
      </c>
      <c r="F34" s="28" t="s">
        <v>60</v>
      </c>
      <c r="G34" s="28" t="s">
        <v>48</v>
      </c>
      <c r="K34" s="60">
        <f t="shared" si="2"/>
        <v>201.76</v>
      </c>
      <c r="L34" s="71">
        <v>1210.56</v>
      </c>
      <c r="M34" s="72">
        <f t="shared" si="3"/>
        <v>201.76</v>
      </c>
      <c r="N34" s="71">
        <v>1210.56</v>
      </c>
    </row>
    <row r="35" spans="1:17" ht="15.75">
      <c r="A35" s="32">
        <v>17</v>
      </c>
      <c r="B35" s="24" t="s">
        <v>33</v>
      </c>
      <c r="C35" s="25">
        <f t="shared" si="0"/>
        <v>180</v>
      </c>
      <c r="D35" s="37">
        <f t="shared" si="1"/>
        <v>174</v>
      </c>
      <c r="E35" s="29" t="s">
        <v>30</v>
      </c>
      <c r="F35" s="28" t="s">
        <v>47</v>
      </c>
      <c r="G35" s="28" t="s">
        <v>48</v>
      </c>
      <c r="K35" s="60"/>
      <c r="L35" s="71">
        <v>180</v>
      </c>
      <c r="M35" s="72"/>
      <c r="N35" s="71">
        <v>174</v>
      </c>
    </row>
    <row r="36" spans="1:17" ht="15.75">
      <c r="A36" s="32">
        <v>18</v>
      </c>
      <c r="B36" s="22" t="s">
        <v>18</v>
      </c>
      <c r="C36" s="25">
        <f t="shared" si="0"/>
        <v>250</v>
      </c>
      <c r="D36" s="37">
        <f t="shared" si="1"/>
        <v>270</v>
      </c>
      <c r="E36" s="29" t="s">
        <v>29</v>
      </c>
      <c r="F36" s="28" t="s">
        <v>47</v>
      </c>
      <c r="G36" s="28" t="s">
        <v>48</v>
      </c>
      <c r="K36" s="60">
        <f t="shared" si="2"/>
        <v>50</v>
      </c>
      <c r="L36" s="71">
        <v>300</v>
      </c>
      <c r="M36" s="72">
        <f t="shared" si="3"/>
        <v>45</v>
      </c>
      <c r="N36" s="71">
        <v>270</v>
      </c>
    </row>
    <row r="37" spans="1:17" ht="15.75">
      <c r="A37" s="32">
        <v>19</v>
      </c>
      <c r="B37" s="22" t="s">
        <v>19</v>
      </c>
      <c r="C37" s="25">
        <f t="shared" si="0"/>
        <v>250</v>
      </c>
      <c r="D37" s="37">
        <f t="shared" si="1"/>
        <v>300</v>
      </c>
      <c r="E37" s="29" t="s">
        <v>29</v>
      </c>
      <c r="F37" s="28" t="s">
        <v>47</v>
      </c>
      <c r="G37" s="28" t="s">
        <v>48</v>
      </c>
      <c r="K37" s="60">
        <f t="shared" si="2"/>
        <v>50</v>
      </c>
      <c r="L37" s="71">
        <v>300</v>
      </c>
      <c r="M37" s="72">
        <f t="shared" si="3"/>
        <v>50</v>
      </c>
      <c r="N37" s="71">
        <v>300</v>
      </c>
    </row>
    <row r="38" spans="1:17" ht="15.75">
      <c r="A38" s="32">
        <v>20</v>
      </c>
      <c r="B38" s="22" t="s">
        <v>20</v>
      </c>
      <c r="C38" s="25">
        <f t="shared" si="0"/>
        <v>83.333333333333329</v>
      </c>
      <c r="D38" s="37">
        <f t="shared" si="1"/>
        <v>135.6</v>
      </c>
      <c r="E38" s="29" t="s">
        <v>29</v>
      </c>
      <c r="F38" s="28" t="s">
        <v>47</v>
      </c>
      <c r="G38" s="28" t="s">
        <v>48</v>
      </c>
      <c r="K38" s="60">
        <f t="shared" si="2"/>
        <v>16.666666666666668</v>
      </c>
      <c r="L38" s="71">
        <v>100</v>
      </c>
      <c r="M38" s="72">
        <f t="shared" si="3"/>
        <v>22.599999999999998</v>
      </c>
      <c r="N38" s="71">
        <v>135.6</v>
      </c>
      <c r="Q38" s="49"/>
    </row>
    <row r="39" spans="1:17" ht="15.75">
      <c r="A39" s="32">
        <v>21</v>
      </c>
      <c r="B39" s="22" t="s">
        <v>21</v>
      </c>
      <c r="C39" s="25">
        <f t="shared" si="0"/>
        <v>1400</v>
      </c>
      <c r="D39" s="37">
        <f t="shared" si="1"/>
        <v>1132.5999999999999</v>
      </c>
      <c r="E39" s="29"/>
      <c r="F39" s="28" t="s">
        <v>47</v>
      </c>
      <c r="G39" s="28" t="s">
        <v>48</v>
      </c>
      <c r="K39" s="60"/>
      <c r="L39" s="71">
        <v>1400</v>
      </c>
      <c r="M39" s="72"/>
      <c r="N39" s="71">
        <v>1132.5999999999999</v>
      </c>
    </row>
    <row r="40" spans="1:17" ht="15.75">
      <c r="A40" s="32">
        <v>22</v>
      </c>
      <c r="B40" s="22" t="s">
        <v>22</v>
      </c>
      <c r="C40" s="25">
        <f t="shared" si="0"/>
        <v>83.333333333333329</v>
      </c>
      <c r="D40" s="37">
        <f t="shared" si="1"/>
        <v>10</v>
      </c>
      <c r="E40" s="29" t="s">
        <v>29</v>
      </c>
      <c r="F40" s="29" t="s">
        <v>47</v>
      </c>
      <c r="G40" s="28" t="s">
        <v>48</v>
      </c>
      <c r="K40" s="60">
        <f t="shared" si="2"/>
        <v>16.666666666666668</v>
      </c>
      <c r="L40" s="71">
        <v>100</v>
      </c>
      <c r="M40" s="72">
        <f t="shared" si="3"/>
        <v>1.6666666666666667</v>
      </c>
      <c r="N40" s="71">
        <v>10</v>
      </c>
      <c r="Q40" s="49"/>
    </row>
    <row r="41" spans="1:17" ht="15.75">
      <c r="A41" s="32">
        <v>23</v>
      </c>
      <c r="B41" s="22" t="s">
        <v>23</v>
      </c>
      <c r="C41" s="25">
        <f t="shared" si="0"/>
        <v>0</v>
      </c>
      <c r="D41" s="37">
        <f t="shared" si="1"/>
        <v>0</v>
      </c>
      <c r="E41" s="29" t="s">
        <v>29</v>
      </c>
      <c r="F41" s="29" t="s">
        <v>47</v>
      </c>
      <c r="G41" s="28" t="s">
        <v>48</v>
      </c>
      <c r="K41" s="60">
        <f t="shared" si="2"/>
        <v>0</v>
      </c>
      <c r="L41" s="50"/>
      <c r="M41" s="61">
        <f t="shared" si="3"/>
        <v>0</v>
      </c>
      <c r="N41" s="50"/>
    </row>
    <row r="42" spans="1:17" ht="15.75">
      <c r="A42" s="32">
        <v>24</v>
      </c>
      <c r="B42" s="23" t="s">
        <v>34</v>
      </c>
      <c r="C42" s="25">
        <f t="shared" si="0"/>
        <v>207.4</v>
      </c>
      <c r="D42" s="37">
        <f t="shared" si="1"/>
        <v>0</v>
      </c>
      <c r="E42" s="29"/>
      <c r="F42" s="29" t="s">
        <v>47</v>
      </c>
      <c r="G42" s="28" t="s">
        <v>48</v>
      </c>
      <c r="K42" s="60"/>
      <c r="L42" s="71">
        <v>207.4</v>
      </c>
      <c r="M42" s="72"/>
      <c r="N42" s="71">
        <v>0</v>
      </c>
    </row>
    <row r="43" spans="1:17" ht="15.75">
      <c r="A43" s="32">
        <v>25</v>
      </c>
      <c r="B43" s="23" t="s">
        <v>55</v>
      </c>
      <c r="C43" s="25">
        <f t="shared" si="0"/>
        <v>0</v>
      </c>
      <c r="D43" s="37">
        <f t="shared" si="1"/>
        <v>0</v>
      </c>
      <c r="E43" s="29" t="s">
        <v>36</v>
      </c>
      <c r="F43" s="29" t="s">
        <v>46</v>
      </c>
      <c r="G43" s="28" t="s">
        <v>48</v>
      </c>
      <c r="K43" s="60">
        <f t="shared" si="2"/>
        <v>0</v>
      </c>
      <c r="L43" s="50">
        <v>0</v>
      </c>
      <c r="M43" s="61">
        <f t="shared" si="3"/>
        <v>0</v>
      </c>
      <c r="N43" s="50">
        <v>0</v>
      </c>
    </row>
    <row r="44" spans="1:17" ht="15.75">
      <c r="A44" s="32">
        <v>26</v>
      </c>
      <c r="B44" s="23" t="s">
        <v>57</v>
      </c>
      <c r="C44" s="25">
        <f t="shared" si="0"/>
        <v>0</v>
      </c>
      <c r="D44" s="37">
        <f t="shared" si="1"/>
        <v>0</v>
      </c>
      <c r="E44" s="29"/>
      <c r="F44" s="29"/>
      <c r="G44" s="28"/>
      <c r="K44" s="60">
        <f t="shared" si="2"/>
        <v>0</v>
      </c>
      <c r="L44" s="50"/>
      <c r="M44" s="61">
        <f t="shared" si="3"/>
        <v>0</v>
      </c>
      <c r="N44" s="50">
        <v>0</v>
      </c>
    </row>
    <row r="45" spans="1:17" ht="15.75">
      <c r="A45" s="32">
        <v>27</v>
      </c>
      <c r="B45" s="23" t="s">
        <v>65</v>
      </c>
      <c r="C45" s="25">
        <f t="shared" si="0"/>
        <v>0</v>
      </c>
      <c r="D45" s="37">
        <f t="shared" si="1"/>
        <v>0</v>
      </c>
      <c r="E45" s="29" t="s">
        <v>29</v>
      </c>
      <c r="F45" s="29"/>
      <c r="G45" s="28"/>
      <c r="K45" s="60">
        <f t="shared" si="2"/>
        <v>0</v>
      </c>
      <c r="L45" s="50">
        <v>0</v>
      </c>
      <c r="M45" s="61">
        <f t="shared" si="3"/>
        <v>0</v>
      </c>
      <c r="N45" s="50">
        <v>0</v>
      </c>
    </row>
    <row r="46" spans="1:17" ht="15.75">
      <c r="A46" s="32">
        <v>28</v>
      </c>
      <c r="B46" s="66" t="s">
        <v>66</v>
      </c>
      <c r="C46" s="25">
        <f t="shared" si="0"/>
        <v>0</v>
      </c>
      <c r="D46" s="37">
        <f t="shared" si="1"/>
        <v>0</v>
      </c>
      <c r="E46" s="29"/>
      <c r="F46" s="29"/>
      <c r="G46" s="28"/>
      <c r="K46" s="60"/>
      <c r="L46" s="50"/>
      <c r="M46" s="61">
        <f t="shared" si="3"/>
        <v>0</v>
      </c>
      <c r="N46" s="50">
        <v>0</v>
      </c>
    </row>
    <row r="47" spans="1:17" ht="15.75">
      <c r="A47" s="32">
        <v>29</v>
      </c>
      <c r="B47" s="22" t="s">
        <v>24</v>
      </c>
      <c r="C47" s="25">
        <v>878.4</v>
      </c>
      <c r="D47" s="37">
        <f t="shared" si="1"/>
        <v>0</v>
      </c>
      <c r="E47" s="29"/>
      <c r="F47" s="28" t="s">
        <v>47</v>
      </c>
      <c r="G47" s="28" t="s">
        <v>48</v>
      </c>
      <c r="K47" s="60">
        <f t="shared" si="2"/>
        <v>0</v>
      </c>
      <c r="L47" s="50">
        <v>0</v>
      </c>
      <c r="M47" s="61">
        <f t="shared" si="3"/>
        <v>0</v>
      </c>
      <c r="N47" s="50">
        <v>0</v>
      </c>
    </row>
    <row r="48" spans="1:17" ht="15.75">
      <c r="A48" s="32"/>
      <c r="B48" s="24"/>
      <c r="C48" s="25"/>
      <c r="D48" s="33"/>
      <c r="E48" s="29"/>
      <c r="F48" s="34"/>
      <c r="G48" s="34"/>
      <c r="K48" s="60"/>
      <c r="L48" s="50">
        <v>0</v>
      </c>
      <c r="M48" s="61">
        <f t="shared" si="3"/>
        <v>0</v>
      </c>
      <c r="N48" s="50"/>
    </row>
    <row r="49" spans="1:14" ht="15.75">
      <c r="A49" s="35"/>
      <c r="B49" s="35" t="s">
        <v>35</v>
      </c>
      <c r="C49" s="36">
        <f>SUM(C19:C48)</f>
        <v>7057.9333333333316</v>
      </c>
      <c r="D49" s="47">
        <f>SUM(D19:D48)</f>
        <v>5642.16</v>
      </c>
      <c r="E49" s="34"/>
      <c r="F49" s="34"/>
      <c r="G49" s="34"/>
      <c r="K49" s="60">
        <f>SUM(K19:K48)</f>
        <v>878.42666666666673</v>
      </c>
      <c r="L49" s="60">
        <f>SUM(L19:L48)</f>
        <v>7057.9599999999991</v>
      </c>
      <c r="M49" s="60">
        <f>SUM(M19:M48)</f>
        <v>722.59333333333325</v>
      </c>
      <c r="N49" s="60">
        <f>SUM(N19:N48)</f>
        <v>5642.16</v>
      </c>
    </row>
    <row r="50" spans="1:14" ht="15">
      <c r="A50" s="1"/>
      <c r="B50" s="1"/>
      <c r="C50" s="1"/>
      <c r="D50" s="1"/>
      <c r="E50" s="1"/>
      <c r="F50" s="1"/>
      <c r="G50" s="1"/>
      <c r="K50" s="65"/>
      <c r="L50" s="65"/>
      <c r="M50" s="65"/>
      <c r="N50" s="65"/>
    </row>
    <row r="51" spans="1:14" ht="15.75">
      <c r="A51" s="1"/>
      <c r="B51" s="1"/>
      <c r="C51" s="1"/>
      <c r="D51" s="1"/>
      <c r="E51" s="42"/>
      <c r="F51" s="42"/>
      <c r="G51" s="42"/>
    </row>
    <row r="52" spans="1:14" ht="18.75">
      <c r="B52" s="52" t="s">
        <v>52</v>
      </c>
      <c r="C52" s="53"/>
      <c r="D52" s="57"/>
      <c r="E52" s="58"/>
      <c r="F52" s="59" t="s">
        <v>44</v>
      </c>
      <c r="G52" s="59"/>
      <c r="H52" s="42"/>
      <c r="I52" s="42"/>
      <c r="J52" s="42"/>
      <c r="K52" s="51"/>
    </row>
    <row r="53" spans="1:14" ht="18.75">
      <c r="B53" s="54" t="s">
        <v>43</v>
      </c>
      <c r="C53" s="57"/>
      <c r="D53" s="57"/>
      <c r="E53" s="55"/>
      <c r="F53" s="56" t="s">
        <v>45</v>
      </c>
      <c r="G53" s="56"/>
      <c r="H53" s="43"/>
      <c r="I53" s="42"/>
      <c r="J53" s="42"/>
    </row>
    <row r="54" spans="1:14" ht="18.75">
      <c r="B54" s="44"/>
      <c r="C54"/>
      <c r="D54"/>
      <c r="E54" s="45"/>
      <c r="F54" s="46"/>
      <c r="G54" s="46"/>
      <c r="H54" s="45"/>
      <c r="I54" s="46"/>
      <c r="J54" s="46"/>
    </row>
    <row r="55" spans="1:14" ht="18.75">
      <c r="B55" s="44"/>
      <c r="C55"/>
      <c r="D55"/>
      <c r="E55"/>
      <c r="F55" s="41"/>
      <c r="G55"/>
      <c r="H55" s="45"/>
      <c r="I55" s="46"/>
      <c r="J55" s="46"/>
    </row>
    <row r="56" spans="1:14" ht="15">
      <c r="A56" s="1"/>
      <c r="B56" s="1"/>
      <c r="C56" s="1"/>
      <c r="D56" s="1"/>
      <c r="E56" s="1"/>
      <c r="F56" s="1"/>
      <c r="G56" s="1"/>
    </row>
    <row r="57" spans="1:14" ht="15">
      <c r="A57" s="1"/>
      <c r="B57" s="1"/>
      <c r="C57" s="1"/>
      <c r="D57" s="1"/>
      <c r="E57" s="1"/>
      <c r="F57" s="1"/>
      <c r="G57" s="1"/>
    </row>
    <row r="58" spans="1:14" ht="15">
      <c r="A58" s="1"/>
      <c r="B58" s="1"/>
      <c r="C58" s="1"/>
      <c r="D58" s="1"/>
      <c r="E58" s="1"/>
      <c r="F58" s="1"/>
      <c r="G58" s="1"/>
    </row>
    <row r="59" spans="1:14" ht="15">
      <c r="A59" s="1"/>
      <c r="B59" s="1"/>
      <c r="C59" s="1"/>
      <c r="D59" s="1"/>
      <c r="E59" s="1"/>
      <c r="F59" s="1"/>
      <c r="G59" s="1"/>
    </row>
    <row r="60" spans="1:14" ht="15">
      <c r="A60" s="1"/>
      <c r="B60" s="1"/>
      <c r="C60" s="1"/>
      <c r="D60" s="1"/>
      <c r="E60" s="1"/>
      <c r="F60" s="1"/>
      <c r="G60" s="1"/>
    </row>
    <row r="61" spans="1:14" ht="15">
      <c r="A61" s="1"/>
      <c r="B61" s="1"/>
      <c r="C61" s="1"/>
      <c r="D61" s="1"/>
      <c r="E61" s="1"/>
      <c r="F61" s="1"/>
      <c r="G61" s="1"/>
    </row>
    <row r="62" spans="1:14" ht="15">
      <c r="A62" s="1"/>
      <c r="B62" s="1"/>
      <c r="C62" s="1"/>
      <c r="D62" s="1"/>
      <c r="E62" s="1"/>
      <c r="F62" s="1"/>
      <c r="G62" s="1"/>
    </row>
    <row r="63" spans="1:14" ht="15">
      <c r="A63" s="1"/>
      <c r="B63" s="1"/>
      <c r="C63" s="1"/>
      <c r="D63" s="1"/>
      <c r="E63" s="1"/>
      <c r="F63" s="1"/>
      <c r="G63" s="1"/>
    </row>
    <row r="64" spans="1:1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2" right="0.2" top="0.75" bottom="0.75" header="0.3" footer="0.3"/>
  <pageSetup scale="85" orientation="landscape" verticalDpi="0" r:id="rId1"/>
  <rowBreaks count="1" manualBreakCount="1">
    <brk id="40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Janar-Prill 2022</vt:lpstr>
      <vt:lpstr>Janar-Gusht 2022</vt:lpstr>
      <vt:lpstr>Janar-Dhjetor2022</vt:lpstr>
      <vt:lpstr>'Janar-Dhjetor2022'!Print_Area</vt:lpstr>
      <vt:lpstr>'Janar-Gusht 2022'!Print_Area</vt:lpstr>
      <vt:lpstr>'Janar-Prill 2022'!Print_Area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2023-01-16T09:49:07Z</dcterms:modified>
</cp:coreProperties>
</file>