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 tabRatio="601"/>
  </bookViews>
  <sheets>
    <sheet name="Sheet1" sheetId="1" r:id="rId1"/>
    <sheet name="PBA" sheetId="2" r:id="rId2"/>
    <sheet name="Sheet3" sheetId="3" r:id="rId3"/>
  </sheets>
  <definedNames>
    <definedName name="_xlnm.Print_Area" localSheetId="1">PBA!$A$1:$N$139</definedName>
    <definedName name="_xlnm.Print_Area" localSheetId="0">Sheet1!$A$1:$I$244</definedName>
  </definedNames>
  <calcPr calcId="124519"/>
</workbook>
</file>

<file path=xl/calcChain.xml><?xml version="1.0" encoding="utf-8"?>
<calcChain xmlns="http://schemas.openxmlformats.org/spreadsheetml/2006/main">
  <c r="F20" i="1"/>
  <c r="F77"/>
  <c r="F95"/>
  <c r="F104"/>
  <c r="F127"/>
  <c r="F168"/>
  <c r="F214"/>
  <c r="F129"/>
  <c r="G243"/>
  <c r="G95"/>
  <c r="G168"/>
  <c r="G188"/>
  <c r="G233"/>
  <c r="F145"/>
  <c r="G145"/>
  <c r="H145"/>
  <c r="I145"/>
  <c r="F149"/>
  <c r="G149"/>
  <c r="G232" s="1"/>
  <c r="H149"/>
  <c r="I149"/>
  <c r="G77"/>
  <c r="G224" s="1"/>
  <c r="G114"/>
  <c r="G228" s="1"/>
  <c r="G104"/>
  <c r="G227" s="1"/>
  <c r="G212"/>
  <c r="G210"/>
  <c r="G205"/>
  <c r="G203"/>
  <c r="G201"/>
  <c r="G173"/>
  <c r="G181"/>
  <c r="G179"/>
  <c r="G177"/>
  <c r="H168"/>
  <c r="I168"/>
  <c r="G129"/>
  <c r="G230" s="1"/>
  <c r="G20"/>
  <c r="G223" s="1"/>
  <c r="G127"/>
  <c r="G229" s="1"/>
  <c r="G225"/>
  <c r="H95"/>
  <c r="I95"/>
  <c r="F99"/>
  <c r="G99"/>
  <c r="G226" s="1"/>
  <c r="H99"/>
  <c r="I99"/>
  <c r="H127"/>
  <c r="I127"/>
  <c r="I112" i="2"/>
  <c r="I109"/>
  <c r="K78"/>
  <c r="K54"/>
  <c r="I37"/>
  <c r="J37"/>
  <c r="K37"/>
  <c r="K57"/>
  <c r="I50"/>
  <c r="J50"/>
  <c r="K50"/>
  <c r="I77"/>
  <c r="I78" s="1"/>
  <c r="J77"/>
  <c r="J78" s="1"/>
  <c r="K77"/>
  <c r="I69"/>
  <c r="J69"/>
  <c r="K69"/>
  <c r="J125"/>
  <c r="K120"/>
  <c r="J120"/>
  <c r="I120"/>
  <c r="K130"/>
  <c r="J130"/>
  <c r="I130"/>
  <c r="K128"/>
  <c r="J128"/>
  <c r="I128"/>
  <c r="K115"/>
  <c r="J115"/>
  <c r="K112"/>
  <c r="J112"/>
  <c r="K109"/>
  <c r="J109"/>
  <c r="K93"/>
  <c r="J93"/>
  <c r="I93"/>
  <c r="K11"/>
  <c r="J11"/>
  <c r="I11"/>
  <c r="H77" i="1"/>
  <c r="I77"/>
  <c r="H20"/>
  <c r="I20"/>
  <c r="H104"/>
  <c r="I104"/>
  <c r="G169" l="1"/>
  <c r="G213"/>
  <c r="G231"/>
  <c r="G234"/>
  <c r="G244" s="1"/>
  <c r="G175"/>
  <c r="G182" s="1"/>
  <c r="G214" s="1"/>
  <c r="I131" i="2"/>
  <c r="K131"/>
  <c r="J131"/>
  <c r="H114" i="1"/>
  <c r="H169" s="1"/>
  <c r="H214" s="1"/>
  <c r="I114"/>
  <c r="I169" s="1"/>
  <c r="I214" s="1"/>
  <c r="F114"/>
  <c r="K141" i="2" l="1"/>
  <c r="J141"/>
  <c r="I141"/>
</calcChain>
</file>

<file path=xl/sharedStrings.xml><?xml version="1.0" encoding="utf-8"?>
<sst xmlns="http://schemas.openxmlformats.org/spreadsheetml/2006/main" count="1201" uniqueCount="294">
  <si>
    <t>BASHKIA   KLOS</t>
  </si>
  <si>
    <t>Programi</t>
  </si>
  <si>
    <t>EMERTIMI</t>
  </si>
  <si>
    <t>01110</t>
  </si>
  <si>
    <t>SHUMA</t>
  </si>
  <si>
    <t>04530</t>
  </si>
  <si>
    <t>Rikonstruksion I rruges  Kalaja Petralbe</t>
  </si>
  <si>
    <t>Blerje  Shinash</t>
  </si>
  <si>
    <t>Blerje  derrasash</t>
  </si>
  <si>
    <t>Blerje  tumbinash  200 b/a</t>
  </si>
  <si>
    <t>Blerje  tumbinash  300 b/a</t>
  </si>
  <si>
    <t>Blerje  tumbinash  400 b/a</t>
  </si>
  <si>
    <t>Blerje  tumbinash  600 b/a</t>
  </si>
  <si>
    <t>Blerje  tumbinash  800 b/a</t>
  </si>
  <si>
    <t>Blerje  tumbinash  1000 b/a</t>
  </si>
  <si>
    <t>Blerje  tumbinash  1500 b/a</t>
  </si>
  <si>
    <t>Rehabilitim I  urave ne harqe</t>
  </si>
  <si>
    <t>Sistemim I rruges  nga rruga kryes.deri tek shkolla Suç</t>
  </si>
  <si>
    <t>Blerje  Kamionçine</t>
  </si>
  <si>
    <t>Ndertim I rrugeve lidhese qender  Unaze</t>
  </si>
  <si>
    <t>Rikonstruksion I digave  te liqeneve te Balgjajt dhe Patin</t>
  </si>
  <si>
    <t>Rikostruksion rruga per te liqenet  e Balgjajt</t>
  </si>
  <si>
    <t>ShUMA</t>
  </si>
  <si>
    <t>06260</t>
  </si>
  <si>
    <t>Mdertim mbikalimi per nxenesit  e shkollave te qytetit</t>
  </si>
  <si>
    <t>06370</t>
  </si>
  <si>
    <t>06330</t>
  </si>
  <si>
    <t>Blerje makine per SHA  ujesjellesin</t>
  </si>
  <si>
    <t>Ndert.Ujesjellesi lugina lgj.Dalti deri tek lagja  Muçaj -Gjini</t>
  </si>
  <si>
    <t>09120</t>
  </si>
  <si>
    <t>Rik. E ndertim banjosh ne çdo shkolle</t>
  </si>
  <si>
    <t>Ndertim terrene sportive ne shkollat e bashkise</t>
  </si>
  <si>
    <t>Rehabilitini I oborreve re shkolles me pllaka dekorative</t>
  </si>
  <si>
    <t>08230</t>
  </si>
  <si>
    <t>Rikonstruksion  Kalaja petralbe</t>
  </si>
  <si>
    <t>Ndertim Amfiteatri  Klos</t>
  </si>
  <si>
    <t>Rikonstuksion I shtepise Pjeter   Budi</t>
  </si>
  <si>
    <t>Ndertim memoriali kodra e Pleshes+ gjelbirim</t>
  </si>
  <si>
    <t>Portali klosi onlain</t>
  </si>
  <si>
    <t>04240</t>
  </si>
  <si>
    <t>Rikonstruksion kanale  vaditese</t>
  </si>
  <si>
    <t>TOTALI  GJITHSEJ</t>
  </si>
  <si>
    <t>Skulptura me qytet + Suç</t>
  </si>
  <si>
    <t>09230</t>
  </si>
  <si>
    <t>TOTALI</t>
  </si>
  <si>
    <t>Blerje Kamioni mbi  7 ton   cope  1</t>
  </si>
  <si>
    <t>Ndertim  çezmash ne qytet</t>
  </si>
  <si>
    <t>Ndertim  çatiash  ne shkolla</t>
  </si>
  <si>
    <t>Blerje makine per Administraten 2 cope</t>
  </si>
  <si>
    <t>Blerje Varinsku I vogel</t>
  </si>
  <si>
    <t>Ndertim çatiash per kullat e vjetra</t>
  </si>
  <si>
    <t>Ndertim linje ndriçimi ne qytet</t>
  </si>
  <si>
    <t>Nderim I rruges dytesore Spitali/ Lokali 4 stinet</t>
  </si>
  <si>
    <t>Ndertim muresh ne rruget e Bashkise</t>
  </si>
  <si>
    <t xml:space="preserve"> Mbik. Ndertim muresh ne rruget e Bashkise</t>
  </si>
  <si>
    <t xml:space="preserve"> Kol.Ndertim muresh ne rruget e Bashkise</t>
  </si>
  <si>
    <t>Hapje aksesh  rrugore ne  bashkise Klos</t>
  </si>
  <si>
    <t>Hapje aksesh  rrugore ne  Njesine  xiber</t>
  </si>
  <si>
    <t>Hapje aksesh  rrugore ne  Njesine  Gurre + suç</t>
  </si>
  <si>
    <t xml:space="preserve"> Nbik.Hapje aksesh  rrugore </t>
  </si>
  <si>
    <t xml:space="preserve"> Kol.Hapje aksesh  rrugore </t>
  </si>
  <si>
    <t xml:space="preserve"> Mbik.Ndertim  rruga   lagjia  Koçi Gurre e Vogel</t>
  </si>
  <si>
    <t xml:space="preserve"> Kol.Ndertim  rruga   lagjia  Koçi Gurre e Vogel</t>
  </si>
  <si>
    <t>Ndertim kolone per uren beli ura shkalle Xiber</t>
  </si>
  <si>
    <t>Mbik.Rik. Zyrat e ish komunes Klos</t>
  </si>
  <si>
    <t>Kol.Rik. Zyrat e ish komunes Klos</t>
  </si>
  <si>
    <t>Nd. Sifoni+kalim me tuba çeliku kanali vadites  Fshat</t>
  </si>
  <si>
    <t>Blerje tubash per kanale vaditese</t>
  </si>
  <si>
    <t>Blerje tubash per ujesjellesin e Bashkise Klos</t>
  </si>
  <si>
    <t>Projekti Rik. Urban I qytetit Klos</t>
  </si>
  <si>
    <t>Projekti Rik . Lagjes Velsmai-Dakuci</t>
  </si>
  <si>
    <t>Projekti I qendres kulturore Klos</t>
  </si>
  <si>
    <t>Projekti I ndertim kanale vaditese ( X+F+G+K)</t>
  </si>
  <si>
    <t>Blerje makinerish + blerje 2  Kamiona</t>
  </si>
  <si>
    <t>Ndertim aks  rruge ne fshatra</t>
  </si>
  <si>
    <t>Projekti  rikualifikim Urban zona Kodra e Pleshes</t>
  </si>
  <si>
    <t>Proktin Ujesjellese Lugina e Klosit Lgj.Dalti - Ura e deges</t>
  </si>
  <si>
    <t>Projekte KUZ ne Lgj.Shenj.-verbar,qender Fullq.,Shk.M.Suç, qend.Fsh.Fshat</t>
  </si>
  <si>
    <t>Projekte Nd.dige ne Liqenet Balgjaj</t>
  </si>
  <si>
    <t>Projekti ndertim mini stadiumi</t>
  </si>
  <si>
    <t>Projekti ndertim Amfiteatri</t>
  </si>
  <si>
    <t>Projektim  rik. Kan.vaditese Fsh.ceruje,fsh.Rripe,Fsh.Fshat</t>
  </si>
  <si>
    <t>Projekti I ujesjellesit te perroit te Lopes</t>
  </si>
  <si>
    <t>Projektim Ndertim lulishte ne Qytetin Klos</t>
  </si>
  <si>
    <t>Projekti I rruges  Petralbe -Kala</t>
  </si>
  <si>
    <t>Projektim  rruga e qafe  Shkalles</t>
  </si>
  <si>
    <t>Projektim  rruga e   Xiber  Murrize</t>
  </si>
  <si>
    <t>Ndertim rruga tek Elezi deri tek kanali vadites</t>
  </si>
  <si>
    <t>Plani  urbanistik I  qytetit</t>
  </si>
  <si>
    <t>Rikonstruksion  godina Ish komuna klos</t>
  </si>
  <si>
    <t>Ndertim   Stadiumi</t>
  </si>
  <si>
    <t>Mirembajtje Varrezash (Rrjeta dhe Bandiera)</t>
  </si>
  <si>
    <t>Sistemim asfaltim I lagj.te Qytetit Klos</t>
  </si>
  <si>
    <t>Projekti I fasadave ne Qytetin Klos</t>
  </si>
  <si>
    <t xml:space="preserve"> </t>
  </si>
  <si>
    <t>Blerje makine Admin</t>
  </si>
  <si>
    <t>Ndertim ura beli lagja Lela-Arriku</t>
  </si>
  <si>
    <t>Rik.kanali Fullqet (Sifonet)</t>
  </si>
  <si>
    <t>Ndertim kanale te ujrave te zeza ne Fshatra</t>
  </si>
  <si>
    <t>Ndertim kanale kullues ne Lagjen Kuka Suç</t>
  </si>
  <si>
    <t>Rik Zyres se keshillit</t>
  </si>
  <si>
    <t xml:space="preserve">Rik Biblioteka </t>
  </si>
  <si>
    <t>06140</t>
  </si>
  <si>
    <t>DR.ZHVILL.EK</t>
  </si>
  <si>
    <t>Fitnete KROSI</t>
  </si>
  <si>
    <t>Entiteti I Qeversjes</t>
  </si>
  <si>
    <t>Ministr.e linjes</t>
  </si>
  <si>
    <t>00</t>
  </si>
  <si>
    <t>Kodi I Instuc.</t>
  </si>
  <si>
    <t>Emer institucionit</t>
  </si>
  <si>
    <t>B. Klos</t>
  </si>
  <si>
    <t>Kapitulli</t>
  </si>
  <si>
    <t>Kod I thesarit</t>
  </si>
  <si>
    <t>01</t>
  </si>
  <si>
    <t>05</t>
  </si>
  <si>
    <t>Llog  Ekon.</t>
  </si>
  <si>
    <t>EMERTIMI  I OBJEKTIT</t>
  </si>
  <si>
    <t>Nd. I banesave tipi gars.ne blloqe bet.per fam. E varf.</t>
  </si>
  <si>
    <t>Ndertim I ujesjellesit P. I bardhe-K. katund-Shen. -Fsh. Fshat</t>
  </si>
  <si>
    <t>0625</t>
  </si>
  <si>
    <t>DEBITI 2017</t>
  </si>
  <si>
    <t>DEBITI 2018</t>
  </si>
  <si>
    <t>DEBITI 2019</t>
  </si>
  <si>
    <t>Kodi projektit</t>
  </si>
  <si>
    <t>Burim I Financimit</t>
  </si>
  <si>
    <t>Trans. E pakush</t>
  </si>
  <si>
    <t>Te  Ardh. te inst.</t>
  </si>
  <si>
    <t>LISTA E INVESTIMEVE PER   PBA  2017  - 2019  Grant</t>
  </si>
  <si>
    <t>Ndertim  çatiash ne shkolla</t>
  </si>
  <si>
    <t>Rik. E ndertim banjosh ne çdo   shkolle</t>
  </si>
  <si>
    <t>Ndertim terrene sportive  ne  shkollat e bashkise</t>
  </si>
  <si>
    <t xml:space="preserve"> Rehabilitimi I oborreve te shkolles me pllaka dekorative</t>
  </si>
  <si>
    <t xml:space="preserve">                                                                       KRYETARI</t>
  </si>
  <si>
    <t xml:space="preserve">                                                                        Basir ÇUPA</t>
  </si>
  <si>
    <t>Blerje  tumbinash  200 b/a,300b/a,400b/a,600b/a,800b/a,100b/a,1500b/a</t>
  </si>
  <si>
    <t xml:space="preserve">Projekti  ujesjellesi  lugina e Klosit lgj. Dalti - Ura e deges </t>
  </si>
  <si>
    <t>Projekti  ujesjellesi   te perroi I lopes</t>
  </si>
  <si>
    <t>LISTA E INVESTIMEVE PER   PBA  2017  - 2019  TE ARDHURA</t>
  </si>
  <si>
    <t xml:space="preserve">                </t>
  </si>
  <si>
    <t>Ndertim kolone per uren beli ura  Xiber</t>
  </si>
  <si>
    <t>Materiale per inuv</t>
  </si>
  <si>
    <t>Nd.ura Xiber</t>
  </si>
  <si>
    <t>blerje tombina(Detyr)</t>
  </si>
  <si>
    <t>Blerje aparati fotog</t>
  </si>
  <si>
    <t>Blerje frigoriferi</t>
  </si>
  <si>
    <t>Diga e barotit</t>
  </si>
  <si>
    <t>Blerje goma per fadromat</t>
  </si>
  <si>
    <t>Mbikq."Rik kanali Bushit Gurre"</t>
  </si>
  <si>
    <t>Kol."Rik kanali Bushit Gurre"</t>
  </si>
  <si>
    <t>Blerje pemesh</t>
  </si>
  <si>
    <t>Blerje fotokopje per Shkollen e mesme</t>
  </si>
  <si>
    <t>Blerje baterish per kompj</t>
  </si>
  <si>
    <t>Nd.kanali Suç</t>
  </si>
  <si>
    <t>Hapje aksi ne qaf-Shkalle _Dars</t>
  </si>
  <si>
    <t>Mbikq.Rikonstruksion kanale  vaditese</t>
  </si>
  <si>
    <t>Kol.Rikonstruksion kanale  vaditese</t>
  </si>
  <si>
    <t>Mbikq.Rik.kanali Fullqet (Sifonet)</t>
  </si>
  <si>
    <t>Kol.Rik.kanali Fullqet (Sifonet)</t>
  </si>
  <si>
    <t>Mbikq.Rikonstruksion I rruges  Kalaja Petralbe</t>
  </si>
  <si>
    <t>Kol.Rikonstruksion I rruges  Kalaja Petralbe</t>
  </si>
  <si>
    <t>Kol.Nd. I rruges dytesore Spitali/ Lokali 4 stinet</t>
  </si>
  <si>
    <t>Mbikq.Nd. I rruges dytesore Spitali/ Lokali 4 stinet</t>
  </si>
  <si>
    <t>Nd.I rruges dytesore Spitali/ Lokali 4 stinet</t>
  </si>
  <si>
    <t>Kol.Ndertim I rrugeve lidhese qender  Unaze</t>
  </si>
  <si>
    <t>Mbikq.Ndertim muresh ne rruget e Bashkise</t>
  </si>
  <si>
    <t>Kol.Ndertim muresh ne rruget e Bashkise</t>
  </si>
  <si>
    <t>Mbikq.Hapje aksesh  rrugore ne  bashkise Klos</t>
  </si>
  <si>
    <t>Kol.Hapje aksesh  rrugore ne  bashkise Klos</t>
  </si>
  <si>
    <t>Mbikq.Hapje aksesh  rrugore ne  Njesine  xiber</t>
  </si>
  <si>
    <t>Kol.Hapje aksesh  rrugore ne  Njesine  xiber</t>
  </si>
  <si>
    <t>Mbikq.Hapje aksesh  rrugore ne  Njesine  Gurre + suç</t>
  </si>
  <si>
    <t>Mbikq.Ndertim rruga tek Elezi deri tek kanali vadites</t>
  </si>
  <si>
    <t>Mbikq.Ndertim kolone per uren beli ura  Xiber</t>
  </si>
  <si>
    <t>Kol.Ndertim kolone per uren beli ura  Xiber</t>
  </si>
  <si>
    <t>Mbikq.Ndertim aks  rruge ne fshatra</t>
  </si>
  <si>
    <t>Kol.Ndertim aks  rruge ne fshatra</t>
  </si>
  <si>
    <t>Mbikq.Ndertim ura beli lagja Lela-Arriku</t>
  </si>
  <si>
    <t>Kol.Ndertim ura beli lagja Lela-Arriku</t>
  </si>
  <si>
    <t>Mbikq.Sistemim asfaltim I lagj.te Qytetit Klos</t>
  </si>
  <si>
    <t>Kol.Sistemim asfaltim I lagj.te Qytetit Klos</t>
  </si>
  <si>
    <t>Mbikq.Nd. mbikalimi per nxenesit  e shkollave te qyt.</t>
  </si>
  <si>
    <t>Kol.Nd. mbikalimi per nxenesit  e shkollave te qytt.</t>
  </si>
  <si>
    <t>Nd. I banes. tipi gars.  per fam. E varfera</t>
  </si>
  <si>
    <t>Mbikq.Nd. I banes. tipi gars.  per fam. E varfera</t>
  </si>
  <si>
    <t>Kol.Nd. I banes. tipi gars.  per fam. E varfera</t>
  </si>
  <si>
    <t>Mbikq.Mirembajtje Varrezash (Rrjeta dhe Bandiera)</t>
  </si>
  <si>
    <t>Mbikq.Ndertim kanale te ujrave te zeza ne Fshatra</t>
  </si>
  <si>
    <t>Kol.Ndertim kanale te ujrave te zeza ne Fshatra</t>
  </si>
  <si>
    <t>Mbikq.Nd. I ujes. P- bardhe-Klos kat-Shengj.-F. Fshat</t>
  </si>
  <si>
    <t>Kol.Nd. I ujes. P- bardhe-Klos kat-Shengj.-F. Fshat</t>
  </si>
  <si>
    <t>Nd. I ujes. P- bardhe-Klos kat-Shengj.-F. Fshat</t>
  </si>
  <si>
    <t>Ndert.Ujes. Lug. lgj.Dalti deri tek lagja  Muçaj -Gjini</t>
  </si>
  <si>
    <t>Mbikq.Ndert.Ujes. Lug. lgj.Dalti deri tek lagj.  Muç-Gjini</t>
  </si>
  <si>
    <t>Kol.Ndert.Ujes. Lug. lgj.Dalti deri tek lagj. Muç-Gjini</t>
  </si>
  <si>
    <t>Mbikq.Ndertim  çatiash  ne shkolla</t>
  </si>
  <si>
    <t>Kol.Ndertim  çatiash  ne shkolla</t>
  </si>
  <si>
    <t>Mbikq.Rik. E ndertim banjosh ne çdo shkolle</t>
  </si>
  <si>
    <t>Kol.Rik. E ndertim banjosh ne çdo shkolle</t>
  </si>
  <si>
    <t>Mbikq.Reh. I oborreve re shkolles me pllaka dek.</t>
  </si>
  <si>
    <t>Kol.Reh. I oborreve re shkolles me pllaka dek.</t>
  </si>
  <si>
    <t>Mbikq.Nd. terrene sportive ne shkollat e bashkise</t>
  </si>
  <si>
    <t>Kol.Nd. terrene sportive ne shkollat e bashkise</t>
  </si>
  <si>
    <t>Mbikq.Rikonstruksion  Kalaja petralbe</t>
  </si>
  <si>
    <t>Kol.Rikonstruksion  Kalaja petralbe</t>
  </si>
  <si>
    <t>Mbikq.Ndertim   Stadiumi</t>
  </si>
  <si>
    <t>KOL.Ndertim   Stadiumi</t>
  </si>
  <si>
    <t>Mbikq.Ndertim Amfiteatri  Klos</t>
  </si>
  <si>
    <t>Kol.Ndertim Amfiteatri  Klos</t>
  </si>
  <si>
    <t>Mbikq.Rikonstuksion I shtepise Pjeter   Budi</t>
  </si>
  <si>
    <t>Kol.Rikonstuksion I shtepise Pjeter   Budi</t>
  </si>
  <si>
    <t>Objekte te tend.ne vitin 2016 me financ. Ne vitin 2017</t>
  </si>
  <si>
    <t>Projekti Rik urban Qyteti Klos</t>
  </si>
  <si>
    <t>Projekti Rik urban Lagj.Velsmali-Dakuci</t>
  </si>
  <si>
    <t>Projekti nd.kanale vaditese (X+F+G+K)</t>
  </si>
  <si>
    <t>TOTALI  FINANC.VITIT 2017</t>
  </si>
  <si>
    <t>Zyra me nje ndalese</t>
  </si>
  <si>
    <t>OBJEKTE TE TEND. NE VITIN 2016 NE PROÇES</t>
  </si>
  <si>
    <t>Ndertim aksi rruga Mishter</t>
  </si>
  <si>
    <t>Projekti mini stadiumi</t>
  </si>
  <si>
    <t>08140</t>
  </si>
  <si>
    <t>Nd.ruga ne kalane Petralbe</t>
  </si>
  <si>
    <t>Ndertim çezmash publike</t>
  </si>
  <si>
    <t>Nd.rruga lagja koçi gurre e vogel</t>
  </si>
  <si>
    <t>Mbikq krijim I rrjetit kompjuterik</t>
  </si>
  <si>
    <t>Mbikq.Nd.akse rrugesh ne fshatra</t>
  </si>
  <si>
    <t>rip. Kanali vadites fullqet</t>
  </si>
  <si>
    <t>Nd.kend njoftimesh</t>
  </si>
  <si>
    <t>Mbikq.nd.Çezma uji</t>
  </si>
  <si>
    <t>Mbikq.f.v stola pushimi</t>
  </si>
  <si>
    <t>Mbikq.f.v dyer ne shkolla</t>
  </si>
  <si>
    <t>Mbikq Nd. I zyres me nje ndalese</t>
  </si>
  <si>
    <t>Mbikq nd.aks rruge unjate -Mishter</t>
  </si>
  <si>
    <t>Mbikq.nd.kemba e ures se deges</t>
  </si>
  <si>
    <t>Mbikq.nd.rruge ne kalane petralbe +Doka Fshat</t>
  </si>
  <si>
    <t>Kol.krijim I rrjetit kompjuterik</t>
  </si>
  <si>
    <t>Kol .nd.rruga ne lagjen doka fshat</t>
  </si>
  <si>
    <t>Kol nd. I zyres me nje ndalese</t>
  </si>
  <si>
    <t>Mbikq.nd.rruga lagja Koçi gurre e vogel</t>
  </si>
  <si>
    <t>KOl.nd.rruga lagja Koçi gurre e vogel</t>
  </si>
  <si>
    <t>Hapje aksi rruga Shkalle</t>
  </si>
  <si>
    <t>Konstruksion metalik pema e vitit te ri</t>
  </si>
  <si>
    <t>TOTALI 06260</t>
  </si>
  <si>
    <t xml:space="preserve">  TOTALI OBJEKTE TE TEND. NE VITIN 2016 NE PROÇES</t>
  </si>
  <si>
    <t>PERMBLEDHESE E INVESTIMEVE TE BUXHETIT TE VITIT 2017</t>
  </si>
  <si>
    <t>Investime Administrata</t>
  </si>
  <si>
    <t>Investime ne rruge</t>
  </si>
  <si>
    <t>Investime ne kanalet e Ujrave te zeza</t>
  </si>
  <si>
    <t>Investime ne ujesjellesa</t>
  </si>
  <si>
    <t>Investime ne Arsim</t>
  </si>
  <si>
    <t>Investime ne Sherbime publike</t>
  </si>
  <si>
    <t xml:space="preserve">Investime Strehim </t>
  </si>
  <si>
    <t>Investime ne Art dhe kulture</t>
  </si>
  <si>
    <t>Investime ne Sport</t>
  </si>
  <si>
    <t>Investime ne kullim dhe ujitje</t>
  </si>
  <si>
    <t>TOTALI INVESTIME</t>
  </si>
  <si>
    <t>Blerje Varinsku I vogel mbi 5 ton</t>
  </si>
  <si>
    <t>Blerje Varinsku I vogel  deri 5 ton</t>
  </si>
  <si>
    <t>Ndertim rruga tek Elezi deri tek kodra Pleshe</t>
  </si>
  <si>
    <t>Projekt Ura metalike Klos</t>
  </si>
  <si>
    <t>Hapje rruge ne Qaf_shkalle L.Neziri</t>
  </si>
  <si>
    <t>Blerje motorri Honday</t>
  </si>
  <si>
    <t xml:space="preserve"> Blerje Mobilje per zyrat e administrates</t>
  </si>
  <si>
    <t>Investime  publike</t>
  </si>
  <si>
    <t>Investime ne Arsim mesem</t>
  </si>
  <si>
    <t>Mbikq.Nd.kanali Suç</t>
  </si>
  <si>
    <t>Kol.Nd.kanali Suç</t>
  </si>
  <si>
    <t>Mbikq.Ndertim kanale kullues ne Lagjen Kuka Suç</t>
  </si>
  <si>
    <t>Mbikq.Ndertim memoriali kodra e Pleshes+ gjelbirim</t>
  </si>
  <si>
    <t>Kol.Ndertim memoriali kodra e Pleshes+ gjelbirim</t>
  </si>
  <si>
    <t xml:space="preserve"> Mbik.Hapje aksesh  rrug.Qaf-Shkalle -Dars</t>
  </si>
  <si>
    <t>Kol rruga  Q-shkalle-Dars</t>
  </si>
  <si>
    <t xml:space="preserve"> Mbik.Hapje aksesh  rrug. Qaf.Shkalle-L.Neziri</t>
  </si>
  <si>
    <t xml:space="preserve"> Kol.Hapje aksesh  rrug. Qaf.Shkalle-L.Neziri</t>
  </si>
  <si>
    <t>Ndertim  çezmash publike</t>
  </si>
  <si>
    <t>Mbikq.Ndertim  çezmash publike</t>
  </si>
  <si>
    <t>Kol.Ndertim  çezmash publike</t>
  </si>
  <si>
    <t>Mbikq By Pass</t>
  </si>
  <si>
    <t>Kol By Pass</t>
  </si>
  <si>
    <t xml:space="preserve">LISTA E INVESTIMEVE qe do tenderohen ne vitin 2017 dhe financimet sipas tabeles perkatese </t>
  </si>
  <si>
    <t>Do tend.ne vit 2017</t>
  </si>
  <si>
    <t>Financ.viti 2017</t>
  </si>
  <si>
    <t>Financ.viti 2018</t>
  </si>
  <si>
    <t>Financ.viti 2019</t>
  </si>
  <si>
    <t>Shtrim me pllaka oborri I zyrave me nje Ndal.</t>
  </si>
  <si>
    <t>Blerje Kamion mbi  12 ton   cope  1(Varisk me goma)</t>
  </si>
  <si>
    <t>Mbikq.Nd. I rrugeve lidhese qender  Unaze</t>
  </si>
  <si>
    <t>Kol.Hapje aks.  rrugore ne  Njesine  Gurre + suç</t>
  </si>
  <si>
    <t>Kol.Nd. rruga tek Elezi deri tek kanali vadites</t>
  </si>
  <si>
    <t>Nd mbikalimi. per nx.  e shkollave te qytetit</t>
  </si>
  <si>
    <t>Projekti  rik. Urban zona Kodra e Pleshes</t>
  </si>
  <si>
    <t>Kol.Nd.kanale kullues ne Lagjen Kuka Suç</t>
  </si>
  <si>
    <t>Projek.  rik. Kan.vad. Fsh.ceruje,fsh.Rripe,Fsh.Fshat</t>
  </si>
  <si>
    <t>Mbikq.emergj.Nd.strukt. Mbrojt.  Uren e deges</t>
  </si>
  <si>
    <t>BUXHETI I VITIT 2017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</si>
</sst>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quotePrefix="1" applyBorder="1"/>
    <xf numFmtId="164" fontId="0" fillId="0" borderId="1" xfId="1" applyNumberFormat="1" applyFont="1" applyBorder="1"/>
    <xf numFmtId="0" fontId="0" fillId="0" borderId="1" xfId="0" applyFont="1" applyBorder="1"/>
    <xf numFmtId="164" fontId="0" fillId="0" borderId="0" xfId="1" applyNumberFormat="1" applyFont="1"/>
    <xf numFmtId="0" fontId="1" fillId="0" borderId="2" xfId="0" applyFont="1" applyBorder="1"/>
    <xf numFmtId="164" fontId="0" fillId="0" borderId="2" xfId="1" applyNumberFormat="1" applyFont="1" applyBorder="1"/>
    <xf numFmtId="164" fontId="3" fillId="0" borderId="2" xfId="1" applyNumberFormat="1" applyFont="1" applyBorder="1"/>
    <xf numFmtId="0" fontId="0" fillId="0" borderId="2" xfId="0" applyBorder="1"/>
    <xf numFmtId="164" fontId="2" fillId="0" borderId="2" xfId="1" applyNumberFormat="1" applyFont="1" applyBorder="1"/>
    <xf numFmtId="0" fontId="1" fillId="0" borderId="1" xfId="0" applyFont="1" applyFill="1" applyBorder="1"/>
    <xf numFmtId="164" fontId="1" fillId="0" borderId="2" xfId="1" applyNumberFormat="1" applyFont="1" applyBorder="1"/>
    <xf numFmtId="164" fontId="4" fillId="0" borderId="2" xfId="1" applyNumberFormat="1" applyFont="1" applyBorder="1"/>
    <xf numFmtId="0" fontId="0" fillId="0" borderId="0" xfId="0" applyFont="1" applyBorder="1"/>
    <xf numFmtId="164" fontId="0" fillId="0" borderId="0" xfId="1" applyNumberFormat="1" applyFont="1" applyBorder="1"/>
    <xf numFmtId="164" fontId="1" fillId="0" borderId="1" xfId="1" applyNumberFormat="1" applyFont="1" applyBorder="1"/>
    <xf numFmtId="0" fontId="1" fillId="0" borderId="0" xfId="0" applyFont="1"/>
    <xf numFmtId="164" fontId="0" fillId="0" borderId="0" xfId="0" applyNumberFormat="1"/>
    <xf numFmtId="164" fontId="0" fillId="0" borderId="0" xfId="1" applyNumberFormat="1" applyFont="1" applyAlignment="1">
      <alignment wrapText="1"/>
    </xf>
    <xf numFmtId="164" fontId="0" fillId="0" borderId="2" xfId="1" applyNumberFormat="1" applyFont="1" applyBorder="1" applyAlignment="1">
      <alignment horizontal="right"/>
    </xf>
    <xf numFmtId="0" fontId="0" fillId="0" borderId="1" xfId="0" quotePrefix="1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1" fillId="0" borderId="0" xfId="0" applyFont="1" applyFill="1" applyBorder="1"/>
    <xf numFmtId="0" fontId="0" fillId="0" borderId="0" xfId="0" applyBorder="1"/>
    <xf numFmtId="164" fontId="0" fillId="0" borderId="0" xfId="0" applyNumberFormat="1" applyBorder="1"/>
    <xf numFmtId="0" fontId="6" fillId="0" borderId="1" xfId="0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2" xfId="0" quotePrefix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7" fillId="0" borderId="1" xfId="0" applyFont="1" applyBorder="1"/>
    <xf numFmtId="0" fontId="1" fillId="0" borderId="0" xfId="0" applyFont="1" applyBorder="1"/>
    <xf numFmtId="0" fontId="8" fillId="0" borderId="2" xfId="0" applyFont="1" applyBorder="1"/>
    <xf numFmtId="0" fontId="9" fillId="0" borderId="2" xfId="0" applyFont="1" applyBorder="1"/>
    <xf numFmtId="0" fontId="0" fillId="0" borderId="0" xfId="0" quotePrefix="1" applyBorder="1"/>
    <xf numFmtId="164" fontId="8" fillId="0" borderId="2" xfId="1" applyNumberFormat="1" applyFont="1" applyBorder="1"/>
    <xf numFmtId="0" fontId="8" fillId="0" borderId="1" xfId="0" applyFont="1" applyBorder="1"/>
    <xf numFmtId="164" fontId="8" fillId="0" borderId="1" xfId="1" applyNumberFormat="1" applyFont="1" applyBorder="1"/>
    <xf numFmtId="164" fontId="1" fillId="0" borderId="2" xfId="0" applyNumberFormat="1" applyFont="1" applyBorder="1"/>
    <xf numFmtId="0" fontId="5" fillId="0" borderId="0" xfId="0" applyFont="1"/>
    <xf numFmtId="0" fontId="5" fillId="0" borderId="1" xfId="0" applyFont="1" applyBorder="1"/>
    <xf numFmtId="164" fontId="5" fillId="0" borderId="1" xfId="1" applyNumberFormat="1" applyFont="1" applyBorder="1"/>
    <xf numFmtId="164" fontId="9" fillId="0" borderId="2" xfId="1" applyNumberFormat="1" applyFont="1" applyBorder="1"/>
    <xf numFmtId="164" fontId="5" fillId="0" borderId="1" xfId="0" applyNumberFormat="1" applyFont="1" applyBorder="1"/>
    <xf numFmtId="164" fontId="5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65"/>
  <sheetViews>
    <sheetView tabSelected="1" view="pageBreakPreview" topLeftCell="A4" zoomScale="80" zoomScaleSheetLayoutView="80" workbookViewId="0">
      <selection activeCell="E214" sqref="E214:I214"/>
    </sheetView>
  </sheetViews>
  <sheetFormatPr defaultRowHeight="15"/>
  <cols>
    <col min="1" max="1" width="5.42578125" customWidth="1"/>
    <col min="2" max="2" width="6.85546875" customWidth="1"/>
    <col min="3" max="3" width="8.42578125" customWidth="1"/>
    <col min="4" max="4" width="7.5703125" customWidth="1"/>
    <col min="5" max="5" width="46" customWidth="1"/>
    <col min="6" max="6" width="17.42578125" customWidth="1"/>
    <col min="7" max="7" width="14.28515625" customWidth="1"/>
    <col min="8" max="8" width="14.85546875" customWidth="1"/>
    <col min="9" max="9" width="14.5703125" customWidth="1"/>
    <col min="10" max="10" width="13.28515625" customWidth="1"/>
    <col min="11" max="11" width="16.7109375" customWidth="1"/>
    <col min="12" max="12" width="14.5703125" customWidth="1"/>
    <col min="13" max="13" width="13.7109375" customWidth="1"/>
    <col min="14" max="14" width="13.28515625" customWidth="1"/>
    <col min="15" max="15" width="12.28515625" customWidth="1"/>
    <col min="17" max="19" width="10" bestFit="1" customWidth="1"/>
  </cols>
  <sheetData>
    <row r="2" spans="1:9">
      <c r="G2" s="6"/>
      <c r="H2" s="6"/>
      <c r="I2" s="6"/>
    </row>
    <row r="3" spans="1:9">
      <c r="G3" s="6"/>
      <c r="H3" s="6"/>
      <c r="I3" s="6"/>
    </row>
    <row r="4" spans="1:9" ht="18.75">
      <c r="A4" s="43"/>
      <c r="B4" s="43" t="s">
        <v>0</v>
      </c>
      <c r="C4" s="43"/>
      <c r="D4" s="43"/>
      <c r="E4" s="43"/>
    </row>
    <row r="5" spans="1:9" ht="18.75">
      <c r="A5" s="43"/>
      <c r="B5" s="43" t="s">
        <v>293</v>
      </c>
      <c r="C5" s="43"/>
      <c r="D5" s="43"/>
      <c r="E5" s="43"/>
    </row>
    <row r="6" spans="1:9" ht="18.75">
      <c r="A6" s="43" t="s">
        <v>278</v>
      </c>
      <c r="B6" s="43"/>
      <c r="C6" s="43"/>
      <c r="D6" s="43"/>
      <c r="E6" s="43"/>
    </row>
    <row r="7" spans="1:9" ht="33.75" customHeight="1">
      <c r="A7" s="29" t="s">
        <v>105</v>
      </c>
      <c r="B7" s="29" t="s">
        <v>106</v>
      </c>
      <c r="C7" s="29" t="s">
        <v>108</v>
      </c>
      <c r="D7" s="29" t="s">
        <v>109</v>
      </c>
      <c r="E7" s="2" t="s">
        <v>2</v>
      </c>
      <c r="F7" s="2" t="s">
        <v>279</v>
      </c>
      <c r="G7" s="12" t="s">
        <v>280</v>
      </c>
      <c r="H7" s="12" t="s">
        <v>281</v>
      </c>
      <c r="I7" s="12" t="s">
        <v>282</v>
      </c>
    </row>
    <row r="8" spans="1:9">
      <c r="A8" s="1">
        <v>654</v>
      </c>
      <c r="B8" s="3" t="s">
        <v>107</v>
      </c>
      <c r="C8" s="3">
        <v>2654001</v>
      </c>
      <c r="D8" s="1" t="s">
        <v>110</v>
      </c>
      <c r="E8" s="1" t="s">
        <v>89</v>
      </c>
      <c r="F8" s="8">
        <v>2657028</v>
      </c>
      <c r="G8" s="4">
        <v>2657028</v>
      </c>
      <c r="H8" s="4"/>
      <c r="I8" s="4"/>
    </row>
    <row r="9" spans="1:9">
      <c r="A9" s="1">
        <v>2</v>
      </c>
      <c r="B9" s="3" t="s">
        <v>3</v>
      </c>
      <c r="C9" s="3"/>
      <c r="D9" s="3"/>
      <c r="E9" s="1" t="s">
        <v>95</v>
      </c>
      <c r="F9" s="8">
        <v>4000000</v>
      </c>
      <c r="G9" s="4">
        <v>2000000</v>
      </c>
      <c r="H9" s="4">
        <v>2000000</v>
      </c>
      <c r="I9" s="4"/>
    </row>
    <row r="10" spans="1:9">
      <c r="A10" s="1">
        <v>3</v>
      </c>
      <c r="B10" s="3" t="s">
        <v>3</v>
      </c>
      <c r="C10" s="30"/>
      <c r="D10" s="30"/>
      <c r="E10" s="1" t="s">
        <v>48</v>
      </c>
      <c r="F10" s="8">
        <v>2500000</v>
      </c>
      <c r="G10" s="4">
        <v>500000</v>
      </c>
      <c r="H10" s="4">
        <v>2000000</v>
      </c>
      <c r="I10" s="4">
        <v>0</v>
      </c>
    </row>
    <row r="11" spans="1:9">
      <c r="A11" s="1">
        <v>6</v>
      </c>
      <c r="B11" s="3" t="s">
        <v>3</v>
      </c>
      <c r="C11" s="3"/>
      <c r="D11" s="3"/>
      <c r="E11" s="1" t="s">
        <v>64</v>
      </c>
      <c r="F11" s="8">
        <v>32089</v>
      </c>
      <c r="G11" s="4">
        <v>32089</v>
      </c>
      <c r="H11" s="4"/>
      <c r="I11" s="4"/>
    </row>
    <row r="12" spans="1:9">
      <c r="A12" s="1">
        <v>7</v>
      </c>
      <c r="B12" s="3" t="s">
        <v>3</v>
      </c>
      <c r="C12" s="3"/>
      <c r="D12" s="3"/>
      <c r="E12" s="1" t="s">
        <v>65</v>
      </c>
      <c r="F12" s="8">
        <v>3850</v>
      </c>
      <c r="G12" s="4">
        <v>3850</v>
      </c>
      <c r="H12" s="4"/>
      <c r="I12" s="4"/>
    </row>
    <row r="13" spans="1:9">
      <c r="A13" s="1">
        <v>10</v>
      </c>
      <c r="B13" s="3" t="s">
        <v>3</v>
      </c>
      <c r="C13" s="3"/>
      <c r="D13" s="3"/>
      <c r="E13" s="10" t="s">
        <v>283</v>
      </c>
      <c r="F13" s="4">
        <v>800000</v>
      </c>
      <c r="G13" s="4">
        <v>800000</v>
      </c>
      <c r="H13" s="4"/>
      <c r="I13" s="4"/>
    </row>
    <row r="14" spans="1:9">
      <c r="A14" s="1">
        <v>11</v>
      </c>
      <c r="B14" s="3" t="s">
        <v>3</v>
      </c>
      <c r="C14" s="3"/>
      <c r="D14" s="3"/>
      <c r="E14" s="10" t="s">
        <v>140</v>
      </c>
      <c r="F14" s="4">
        <v>75600</v>
      </c>
      <c r="G14" s="4">
        <v>75600</v>
      </c>
      <c r="H14" s="4"/>
      <c r="I14" s="4"/>
    </row>
    <row r="15" spans="1:9">
      <c r="A15" s="1">
        <v>12</v>
      </c>
      <c r="B15" s="3" t="s">
        <v>3</v>
      </c>
      <c r="C15" s="3"/>
      <c r="D15" s="3"/>
      <c r="E15" s="10" t="s">
        <v>260</v>
      </c>
      <c r="F15" s="4">
        <v>350000</v>
      </c>
      <c r="G15" s="4">
        <v>350000</v>
      </c>
      <c r="H15" s="4"/>
      <c r="I15" s="4"/>
    </row>
    <row r="16" spans="1:9">
      <c r="A16" s="1">
        <v>13</v>
      </c>
      <c r="B16" s="3" t="s">
        <v>3</v>
      </c>
      <c r="C16" s="3"/>
      <c r="D16" s="3"/>
      <c r="E16" s="10" t="s">
        <v>143</v>
      </c>
      <c r="F16" s="4">
        <v>30000</v>
      </c>
      <c r="G16" s="4">
        <v>30000</v>
      </c>
      <c r="H16" s="4"/>
      <c r="I16" s="4"/>
    </row>
    <row r="17" spans="1:9">
      <c r="A17" s="1">
        <v>14</v>
      </c>
      <c r="B17" s="3" t="s">
        <v>3</v>
      </c>
      <c r="C17" s="3"/>
      <c r="D17" s="3"/>
      <c r="E17" s="10" t="s">
        <v>144</v>
      </c>
      <c r="F17" s="4">
        <v>30000</v>
      </c>
      <c r="G17" s="4">
        <v>30000</v>
      </c>
      <c r="H17" s="4"/>
      <c r="I17" s="4"/>
    </row>
    <row r="18" spans="1:9">
      <c r="A18" s="1">
        <v>15</v>
      </c>
      <c r="B18" s="3" t="s">
        <v>3</v>
      </c>
      <c r="C18" s="3"/>
      <c r="D18" s="3"/>
      <c r="E18" s="10" t="s">
        <v>151</v>
      </c>
      <c r="F18" s="4">
        <v>50000</v>
      </c>
      <c r="G18" s="4">
        <v>50000</v>
      </c>
      <c r="H18" s="4"/>
      <c r="I18" s="4"/>
    </row>
    <row r="19" spans="1:9">
      <c r="A19" s="1">
        <v>16</v>
      </c>
      <c r="B19" s="3" t="s">
        <v>3</v>
      </c>
      <c r="C19" s="3"/>
      <c r="D19" s="3"/>
      <c r="E19" s="10" t="s">
        <v>261</v>
      </c>
      <c r="F19" s="4">
        <v>350000</v>
      </c>
      <c r="G19" s="4">
        <v>350000</v>
      </c>
      <c r="H19" s="4"/>
      <c r="I19" s="4"/>
    </row>
    <row r="20" spans="1:9">
      <c r="A20" s="1"/>
      <c r="B20" s="3"/>
      <c r="C20" s="3"/>
      <c r="D20" s="3"/>
      <c r="E20" s="2" t="s">
        <v>4</v>
      </c>
      <c r="F20" s="13">
        <f>SUM(F8:F19)</f>
        <v>10878567</v>
      </c>
      <c r="G20" s="17">
        <f>SUM(G8:G19)</f>
        <v>6878567</v>
      </c>
      <c r="H20" s="17">
        <f>SUM(H8:H12)</f>
        <v>4000000</v>
      </c>
      <c r="I20" s="17">
        <f>SUM(I8:I12)</f>
        <v>0</v>
      </c>
    </row>
    <row r="21" spans="1:9">
      <c r="A21" s="1">
        <v>17</v>
      </c>
      <c r="B21" s="3" t="s">
        <v>5</v>
      </c>
      <c r="C21" s="3"/>
      <c r="D21" s="3"/>
      <c r="E21" s="1" t="s">
        <v>6</v>
      </c>
      <c r="F21" s="8">
        <v>1500000</v>
      </c>
      <c r="G21" s="4">
        <v>500000</v>
      </c>
      <c r="H21" s="4">
        <v>1000000</v>
      </c>
      <c r="I21" s="4"/>
    </row>
    <row r="22" spans="1:9">
      <c r="A22" s="1">
        <v>18</v>
      </c>
      <c r="B22" s="3" t="s">
        <v>5</v>
      </c>
      <c r="C22" s="3"/>
      <c r="D22" s="3"/>
      <c r="E22" s="1" t="s">
        <v>158</v>
      </c>
      <c r="F22" s="4">
        <v>20489</v>
      </c>
      <c r="G22" s="4">
        <v>20489</v>
      </c>
      <c r="H22" s="4"/>
      <c r="I22" s="4"/>
    </row>
    <row r="23" spans="1:9">
      <c r="A23" s="1">
        <v>19</v>
      </c>
      <c r="B23" s="3" t="s">
        <v>5</v>
      </c>
      <c r="C23" s="3"/>
      <c r="D23" s="3"/>
      <c r="E23" s="1" t="s">
        <v>159</v>
      </c>
      <c r="F23" s="4">
        <v>2120</v>
      </c>
      <c r="G23" s="4">
        <v>2120</v>
      </c>
      <c r="H23" s="4"/>
      <c r="I23" s="4"/>
    </row>
    <row r="24" spans="1:9">
      <c r="A24" s="1">
        <v>20</v>
      </c>
      <c r="B24" s="3" t="s">
        <v>5</v>
      </c>
      <c r="C24" s="3"/>
      <c r="D24" s="3"/>
      <c r="E24" s="1" t="s">
        <v>7</v>
      </c>
      <c r="F24" s="8">
        <v>1000000</v>
      </c>
      <c r="G24" s="4">
        <v>400000</v>
      </c>
      <c r="H24" s="4">
        <v>400000</v>
      </c>
      <c r="I24" s="4">
        <v>200000</v>
      </c>
    </row>
    <row r="25" spans="1:9">
      <c r="A25" s="1">
        <v>21</v>
      </c>
      <c r="B25" s="3" t="s">
        <v>5</v>
      </c>
      <c r="C25" s="3"/>
      <c r="D25" s="3"/>
      <c r="E25" s="1" t="s">
        <v>8</v>
      </c>
      <c r="F25" s="8">
        <v>1000000</v>
      </c>
      <c r="G25" s="4">
        <v>400000</v>
      </c>
      <c r="H25" s="4">
        <v>400000</v>
      </c>
      <c r="I25" s="4">
        <v>200000</v>
      </c>
    </row>
    <row r="26" spans="1:9">
      <c r="A26" s="1">
        <v>22</v>
      </c>
      <c r="B26" s="3" t="s">
        <v>5</v>
      </c>
      <c r="C26" s="3"/>
      <c r="D26" s="3"/>
      <c r="E26" s="1" t="s">
        <v>9</v>
      </c>
      <c r="F26" s="8"/>
      <c r="G26" s="4"/>
      <c r="H26" s="4"/>
      <c r="I26" s="4"/>
    </row>
    <row r="27" spans="1:9">
      <c r="A27" s="1">
        <v>23</v>
      </c>
      <c r="B27" s="3" t="s">
        <v>5</v>
      </c>
      <c r="C27" s="3"/>
      <c r="D27" s="3"/>
      <c r="E27" s="1" t="s">
        <v>10</v>
      </c>
      <c r="F27" s="8"/>
      <c r="G27" s="4"/>
      <c r="H27" s="4"/>
      <c r="I27" s="4"/>
    </row>
    <row r="28" spans="1:9">
      <c r="A28" s="1">
        <v>24</v>
      </c>
      <c r="B28" s="3" t="s">
        <v>5</v>
      </c>
      <c r="C28" s="3"/>
      <c r="D28" s="3"/>
      <c r="E28" s="1" t="s">
        <v>11</v>
      </c>
      <c r="F28" s="9">
        <v>1500000</v>
      </c>
      <c r="G28" s="4">
        <v>850000</v>
      </c>
      <c r="H28" s="4">
        <v>650000</v>
      </c>
      <c r="I28" s="4"/>
    </row>
    <row r="29" spans="1:9">
      <c r="A29" s="1">
        <v>25</v>
      </c>
      <c r="B29" s="3" t="s">
        <v>5</v>
      </c>
      <c r="C29" s="3"/>
      <c r="D29" s="3"/>
      <c r="E29" s="1" t="s">
        <v>12</v>
      </c>
      <c r="F29" s="8"/>
      <c r="G29" s="4"/>
      <c r="H29" s="4"/>
      <c r="I29" s="4"/>
    </row>
    <row r="30" spans="1:9">
      <c r="A30" s="1">
        <v>26</v>
      </c>
      <c r="B30" s="3" t="s">
        <v>5</v>
      </c>
      <c r="C30" s="3"/>
      <c r="D30" s="3"/>
      <c r="E30" s="1" t="s">
        <v>13</v>
      </c>
      <c r="F30" s="8"/>
      <c r="G30" s="4"/>
      <c r="H30" s="4"/>
      <c r="I30" s="4"/>
    </row>
    <row r="31" spans="1:9">
      <c r="A31" s="1">
        <v>27</v>
      </c>
      <c r="B31" s="3" t="s">
        <v>5</v>
      </c>
      <c r="C31" s="3"/>
      <c r="D31" s="3"/>
      <c r="E31" s="1" t="s">
        <v>14</v>
      </c>
      <c r="F31" s="8"/>
      <c r="G31" s="4"/>
      <c r="H31" s="4"/>
      <c r="I31" s="4"/>
    </row>
    <row r="32" spans="1:9">
      <c r="A32" s="1">
        <v>28</v>
      </c>
      <c r="B32" s="3" t="s">
        <v>5</v>
      </c>
      <c r="C32" s="3"/>
      <c r="D32" s="3"/>
      <c r="E32" s="1" t="s">
        <v>15</v>
      </c>
      <c r="F32" s="10"/>
      <c r="G32" s="4"/>
      <c r="H32" s="4"/>
      <c r="I32" s="4"/>
    </row>
    <row r="33" spans="1:9">
      <c r="A33" s="1">
        <v>30</v>
      </c>
      <c r="B33" s="3" t="s">
        <v>5</v>
      </c>
      <c r="C33" s="3"/>
      <c r="D33" s="3"/>
      <c r="E33" s="1" t="s">
        <v>284</v>
      </c>
      <c r="F33" s="8">
        <v>4500000</v>
      </c>
      <c r="G33" s="4">
        <v>1268991</v>
      </c>
      <c r="H33" s="4">
        <v>1500000</v>
      </c>
      <c r="I33" s="4">
        <v>1731009</v>
      </c>
    </row>
    <row r="34" spans="1:9">
      <c r="A34" s="1">
        <v>31</v>
      </c>
      <c r="B34" s="3" t="s">
        <v>5</v>
      </c>
      <c r="C34" s="3"/>
      <c r="D34" s="3"/>
      <c r="E34" s="1" t="s">
        <v>255</v>
      </c>
      <c r="F34" s="8">
        <v>2500000</v>
      </c>
      <c r="G34" s="4">
        <v>750000</v>
      </c>
      <c r="H34" s="4">
        <v>1750000</v>
      </c>
      <c r="I34" s="4"/>
    </row>
    <row r="35" spans="1:9">
      <c r="A35" s="1">
        <v>32</v>
      </c>
      <c r="B35" s="3" t="s">
        <v>5</v>
      </c>
      <c r="C35" s="3"/>
      <c r="D35" s="3"/>
      <c r="E35" s="1" t="s">
        <v>256</v>
      </c>
      <c r="F35" s="8">
        <v>700000</v>
      </c>
      <c r="G35" s="4">
        <v>700000</v>
      </c>
      <c r="H35" s="4">
        <v>0</v>
      </c>
      <c r="I35" s="4" t="s">
        <v>94</v>
      </c>
    </row>
    <row r="36" spans="1:9">
      <c r="A36" s="1">
        <v>33</v>
      </c>
      <c r="B36" s="3" t="s">
        <v>5</v>
      </c>
      <c r="C36" s="3"/>
      <c r="D36" s="3"/>
      <c r="E36" s="1" t="s">
        <v>162</v>
      </c>
      <c r="F36" s="8">
        <v>2500000</v>
      </c>
      <c r="G36" s="4">
        <v>400000</v>
      </c>
      <c r="H36" s="4">
        <v>0</v>
      </c>
      <c r="I36" s="4">
        <v>2100000</v>
      </c>
    </row>
    <row r="37" spans="1:9">
      <c r="A37" s="1">
        <v>34</v>
      </c>
      <c r="B37" s="3" t="s">
        <v>5</v>
      </c>
      <c r="C37" s="3"/>
      <c r="D37" s="3"/>
      <c r="E37" s="1" t="s">
        <v>161</v>
      </c>
      <c r="F37" s="4">
        <v>34148</v>
      </c>
      <c r="G37" s="4">
        <v>34148</v>
      </c>
      <c r="H37" s="4"/>
      <c r="I37" s="4"/>
    </row>
    <row r="38" spans="1:9">
      <c r="A38" s="1">
        <v>35</v>
      </c>
      <c r="B38" s="3" t="s">
        <v>5</v>
      </c>
      <c r="C38" s="3"/>
      <c r="D38" s="3"/>
      <c r="E38" s="1" t="s">
        <v>160</v>
      </c>
      <c r="F38" s="4">
        <v>3533</v>
      </c>
      <c r="G38" s="4">
        <v>3533</v>
      </c>
      <c r="H38" s="4"/>
      <c r="I38" s="4"/>
    </row>
    <row r="39" spans="1:9">
      <c r="A39" s="1">
        <v>36</v>
      </c>
      <c r="B39" s="3" t="s">
        <v>5</v>
      </c>
      <c r="C39" s="3"/>
      <c r="D39" s="3"/>
      <c r="E39" s="1" t="s">
        <v>19</v>
      </c>
      <c r="F39" s="8">
        <v>2500000</v>
      </c>
      <c r="G39" s="4">
        <v>500000</v>
      </c>
      <c r="H39" s="4">
        <v>1500000</v>
      </c>
      <c r="I39" s="4">
        <v>500000</v>
      </c>
    </row>
    <row r="40" spans="1:9">
      <c r="A40" s="1">
        <v>37</v>
      </c>
      <c r="B40" s="3" t="s">
        <v>5</v>
      </c>
      <c r="C40" s="3"/>
      <c r="D40" s="3"/>
      <c r="E40" s="1" t="s">
        <v>285</v>
      </c>
      <c r="F40" s="4">
        <v>34148</v>
      </c>
      <c r="G40" s="4">
        <v>34148</v>
      </c>
      <c r="H40" s="4"/>
      <c r="I40" s="4"/>
    </row>
    <row r="41" spans="1:9">
      <c r="A41" s="1">
        <v>38</v>
      </c>
      <c r="B41" s="3" t="s">
        <v>5</v>
      </c>
      <c r="C41" s="3"/>
      <c r="D41" s="3"/>
      <c r="E41" s="1" t="s">
        <v>163</v>
      </c>
      <c r="F41" s="4">
        <v>3533</v>
      </c>
      <c r="G41" s="4">
        <v>3533</v>
      </c>
      <c r="H41" s="4"/>
      <c r="I41" s="4"/>
    </row>
    <row r="42" spans="1:9">
      <c r="A42" s="1">
        <v>41</v>
      </c>
      <c r="B42" s="3" t="s">
        <v>5</v>
      </c>
      <c r="C42" s="3"/>
      <c r="D42" s="3"/>
      <c r="E42" s="1" t="s">
        <v>53</v>
      </c>
      <c r="F42" s="8">
        <v>3295827</v>
      </c>
      <c r="G42" s="4">
        <v>1000000</v>
      </c>
      <c r="H42" s="4">
        <v>1295827</v>
      </c>
      <c r="I42" s="4">
        <v>1000000</v>
      </c>
    </row>
    <row r="43" spans="1:9">
      <c r="A43" s="1">
        <v>42</v>
      </c>
      <c r="B43" s="3" t="s">
        <v>5</v>
      </c>
      <c r="C43" s="3"/>
      <c r="D43" s="3"/>
      <c r="E43" s="1" t="s">
        <v>164</v>
      </c>
      <c r="F43" s="4">
        <v>44253</v>
      </c>
      <c r="G43" s="4">
        <v>44253</v>
      </c>
      <c r="H43" s="4"/>
      <c r="I43" s="4"/>
    </row>
    <row r="44" spans="1:9">
      <c r="A44" s="1">
        <v>43</v>
      </c>
      <c r="B44" s="3" t="s">
        <v>5</v>
      </c>
      <c r="C44" s="3"/>
      <c r="D44" s="3"/>
      <c r="E44" s="1" t="s">
        <v>165</v>
      </c>
      <c r="F44" s="4">
        <v>4578</v>
      </c>
      <c r="G44" s="4">
        <v>4578</v>
      </c>
      <c r="H44" s="4"/>
      <c r="I44" s="4"/>
    </row>
    <row r="45" spans="1:9">
      <c r="A45" s="1">
        <v>46</v>
      </c>
      <c r="B45" s="3" t="s">
        <v>5</v>
      </c>
      <c r="C45" s="3"/>
      <c r="D45" s="3"/>
      <c r="E45" s="1" t="s">
        <v>56</v>
      </c>
      <c r="F45" s="8">
        <v>2500000</v>
      </c>
      <c r="G45" s="4">
        <v>1000000</v>
      </c>
      <c r="H45" s="4">
        <v>1000000</v>
      </c>
      <c r="I45" s="4">
        <v>500000</v>
      </c>
    </row>
    <row r="46" spans="1:9">
      <c r="A46" s="1">
        <v>47</v>
      </c>
      <c r="B46" s="3" t="s">
        <v>5</v>
      </c>
      <c r="C46" s="3"/>
      <c r="D46" s="3"/>
      <c r="E46" s="1" t="s">
        <v>166</v>
      </c>
      <c r="F46" s="8">
        <v>32988</v>
      </c>
      <c r="G46" s="8">
        <v>32988</v>
      </c>
      <c r="H46" s="4"/>
      <c r="I46" s="4"/>
    </row>
    <row r="47" spans="1:9">
      <c r="A47" s="1">
        <v>48</v>
      </c>
      <c r="B47" s="3" t="s">
        <v>5</v>
      </c>
      <c r="C47" s="3"/>
      <c r="D47" s="3"/>
      <c r="E47" s="1" t="s">
        <v>167</v>
      </c>
      <c r="F47" s="8">
        <v>3413</v>
      </c>
      <c r="G47" s="8">
        <v>3413</v>
      </c>
      <c r="H47" s="4"/>
      <c r="I47" s="4"/>
    </row>
    <row r="48" spans="1:9">
      <c r="A48" s="1">
        <v>49</v>
      </c>
      <c r="B48" s="3" t="s">
        <v>5</v>
      </c>
      <c r="C48" s="3"/>
      <c r="D48" s="3"/>
      <c r="E48" s="1" t="s">
        <v>57</v>
      </c>
      <c r="F48" s="8">
        <v>2500000</v>
      </c>
      <c r="G48" s="8">
        <v>500000</v>
      </c>
      <c r="H48" s="4">
        <v>2000000</v>
      </c>
      <c r="I48" s="4"/>
    </row>
    <row r="49" spans="1:9">
      <c r="A49" s="1">
        <v>50</v>
      </c>
      <c r="B49" s="3" t="s">
        <v>5</v>
      </c>
      <c r="C49" s="3"/>
      <c r="D49" s="3"/>
      <c r="E49" s="1" t="s">
        <v>168</v>
      </c>
      <c r="F49" s="8">
        <v>34148</v>
      </c>
      <c r="G49" s="8">
        <v>34148</v>
      </c>
      <c r="H49" s="4"/>
      <c r="I49" s="4"/>
    </row>
    <row r="50" spans="1:9">
      <c r="A50" s="1">
        <v>51</v>
      </c>
      <c r="B50" s="3" t="s">
        <v>5</v>
      </c>
      <c r="C50" s="3"/>
      <c r="D50" s="3"/>
      <c r="E50" s="1" t="s">
        <v>169</v>
      </c>
      <c r="F50" s="8">
        <v>3533</v>
      </c>
      <c r="G50" s="8">
        <v>3533</v>
      </c>
      <c r="H50" s="4"/>
      <c r="I50" s="4"/>
    </row>
    <row r="51" spans="1:9">
      <c r="A51" s="1">
        <v>52</v>
      </c>
      <c r="B51" s="3" t="s">
        <v>5</v>
      </c>
      <c r="C51" s="3"/>
      <c r="D51" s="3"/>
      <c r="E51" s="1" t="s">
        <v>58</v>
      </c>
      <c r="F51" s="8">
        <v>3000000</v>
      </c>
      <c r="G51" s="8">
        <v>500000</v>
      </c>
      <c r="H51" s="4">
        <v>1000000</v>
      </c>
      <c r="I51" s="4">
        <v>1500000</v>
      </c>
    </row>
    <row r="52" spans="1:9">
      <c r="A52" s="1">
        <v>53</v>
      </c>
      <c r="B52" s="3" t="s">
        <v>5</v>
      </c>
      <c r="C52" s="3"/>
      <c r="D52" s="3"/>
      <c r="E52" s="1" t="s">
        <v>170</v>
      </c>
      <c r="F52" s="8">
        <v>39846</v>
      </c>
      <c r="G52" s="8">
        <v>39846</v>
      </c>
      <c r="H52" s="4"/>
      <c r="I52" s="4"/>
    </row>
    <row r="53" spans="1:9">
      <c r="A53" s="1">
        <v>54</v>
      </c>
      <c r="B53" s="3" t="s">
        <v>5</v>
      </c>
      <c r="C53" s="3"/>
      <c r="D53" s="3"/>
      <c r="E53" s="1" t="s">
        <v>286</v>
      </c>
      <c r="F53" s="8">
        <v>4122</v>
      </c>
      <c r="G53" s="8">
        <v>4122</v>
      </c>
      <c r="H53" s="4"/>
      <c r="I53" s="4"/>
    </row>
    <row r="54" spans="1:9">
      <c r="A54" s="1">
        <v>57</v>
      </c>
      <c r="B54" s="3" t="s">
        <v>5</v>
      </c>
      <c r="C54" s="3"/>
      <c r="D54" s="3"/>
      <c r="E54" s="1" t="s">
        <v>257</v>
      </c>
      <c r="F54" s="21">
        <v>2000000</v>
      </c>
      <c r="G54" s="4">
        <v>500000</v>
      </c>
      <c r="H54" s="4">
        <v>500000</v>
      </c>
      <c r="I54" s="4">
        <v>1000000</v>
      </c>
    </row>
    <row r="55" spans="1:9">
      <c r="A55" s="1">
        <v>58</v>
      </c>
      <c r="B55" s="3" t="s">
        <v>5</v>
      </c>
      <c r="C55" s="3"/>
      <c r="D55" s="3"/>
      <c r="E55" s="1" t="s">
        <v>171</v>
      </c>
      <c r="F55" s="4">
        <v>27318</v>
      </c>
      <c r="G55" s="4">
        <v>27318</v>
      </c>
      <c r="H55" s="4"/>
      <c r="I55" s="4"/>
    </row>
    <row r="56" spans="1:9">
      <c r="A56" s="1">
        <v>59</v>
      </c>
      <c r="B56" s="3" t="s">
        <v>5</v>
      </c>
      <c r="C56" s="3"/>
      <c r="D56" s="3"/>
      <c r="E56" s="1" t="s">
        <v>287</v>
      </c>
      <c r="F56" s="4">
        <v>2826</v>
      </c>
      <c r="G56" s="4">
        <v>2826</v>
      </c>
      <c r="H56" s="4"/>
      <c r="I56" s="4"/>
    </row>
    <row r="57" spans="1:9">
      <c r="A57" s="1">
        <v>62</v>
      </c>
      <c r="B57" s="3" t="s">
        <v>5</v>
      </c>
      <c r="C57" s="3"/>
      <c r="D57" s="3"/>
      <c r="E57" s="1" t="s">
        <v>139</v>
      </c>
      <c r="F57" s="8">
        <v>1659031</v>
      </c>
      <c r="G57" s="4">
        <v>500000</v>
      </c>
      <c r="H57" s="4">
        <v>1159031</v>
      </c>
      <c r="I57" s="4"/>
    </row>
    <row r="58" spans="1:9">
      <c r="A58" s="1">
        <v>63</v>
      </c>
      <c r="B58" s="3" t="s">
        <v>5</v>
      </c>
      <c r="C58" s="3"/>
      <c r="D58" s="3"/>
      <c r="E58" s="1" t="s">
        <v>172</v>
      </c>
      <c r="F58" s="4">
        <v>32000</v>
      </c>
      <c r="G58" s="4">
        <v>32000</v>
      </c>
      <c r="H58" s="4"/>
      <c r="I58" s="4"/>
    </row>
    <row r="59" spans="1:9">
      <c r="A59" s="1">
        <v>64</v>
      </c>
      <c r="B59" s="3" t="s">
        <v>5</v>
      </c>
      <c r="C59" s="3"/>
      <c r="D59" s="3"/>
      <c r="E59" s="1" t="s">
        <v>173</v>
      </c>
      <c r="F59" s="4">
        <v>4800</v>
      </c>
      <c r="G59" s="4">
        <v>4800</v>
      </c>
      <c r="H59" s="4"/>
      <c r="I59" s="4"/>
    </row>
    <row r="60" spans="1:9">
      <c r="A60" s="1">
        <v>65</v>
      </c>
      <c r="B60" s="3" t="s">
        <v>5</v>
      </c>
      <c r="C60" s="3"/>
      <c r="D60" s="3"/>
      <c r="E60" s="1" t="s">
        <v>74</v>
      </c>
      <c r="F60" s="8">
        <v>11097278</v>
      </c>
      <c r="G60" s="4">
        <v>7000000</v>
      </c>
      <c r="H60" s="4">
        <v>4097278</v>
      </c>
      <c r="I60" s="4"/>
    </row>
    <row r="61" spans="1:9">
      <c r="A61" s="1">
        <v>66</v>
      </c>
      <c r="B61" s="3" t="s">
        <v>5</v>
      </c>
      <c r="C61" s="3"/>
      <c r="D61" s="3"/>
      <c r="E61" s="1" t="s">
        <v>174</v>
      </c>
      <c r="F61" s="4">
        <v>142889</v>
      </c>
      <c r="G61" s="4">
        <v>142889</v>
      </c>
      <c r="H61" s="4"/>
      <c r="I61" s="4"/>
    </row>
    <row r="62" spans="1:9">
      <c r="A62" s="1">
        <v>67</v>
      </c>
      <c r="B62" s="3" t="s">
        <v>5</v>
      </c>
      <c r="C62" s="3"/>
      <c r="D62" s="3"/>
      <c r="E62" s="1" t="s">
        <v>175</v>
      </c>
      <c r="F62" s="4">
        <v>14782</v>
      </c>
      <c r="G62" s="4">
        <v>14782</v>
      </c>
      <c r="H62" s="4"/>
      <c r="I62" s="4"/>
    </row>
    <row r="63" spans="1:9">
      <c r="A63" s="1">
        <v>68</v>
      </c>
      <c r="B63" s="3" t="s">
        <v>5</v>
      </c>
      <c r="C63" s="3"/>
      <c r="D63" s="3"/>
      <c r="E63" s="1" t="s">
        <v>84</v>
      </c>
      <c r="F63" s="4">
        <v>600000</v>
      </c>
      <c r="G63" s="4">
        <v>100000</v>
      </c>
      <c r="H63" s="4">
        <v>500000</v>
      </c>
      <c r="I63" s="4"/>
    </row>
    <row r="64" spans="1:9">
      <c r="A64" s="1">
        <v>69</v>
      </c>
      <c r="B64" s="3" t="s">
        <v>5</v>
      </c>
      <c r="C64" s="3"/>
      <c r="D64" s="3"/>
      <c r="E64" s="1" t="s">
        <v>258</v>
      </c>
      <c r="F64" s="4">
        <v>350000</v>
      </c>
      <c r="G64" s="4">
        <v>150000</v>
      </c>
      <c r="H64" s="4">
        <v>200000</v>
      </c>
      <c r="I64" s="4"/>
    </row>
    <row r="65" spans="1:9">
      <c r="A65" s="1">
        <v>70</v>
      </c>
      <c r="B65" s="3" t="s">
        <v>5</v>
      </c>
      <c r="C65" s="3"/>
      <c r="D65" s="3"/>
      <c r="E65" s="1" t="s">
        <v>86</v>
      </c>
      <c r="F65" s="4">
        <v>550000</v>
      </c>
      <c r="G65" s="4">
        <v>100000</v>
      </c>
      <c r="H65" s="4">
        <v>450000</v>
      </c>
      <c r="I65" s="4"/>
    </row>
    <row r="66" spans="1:9">
      <c r="A66" s="1">
        <v>72</v>
      </c>
      <c r="B66" s="3" t="s">
        <v>5</v>
      </c>
      <c r="C66" s="3"/>
      <c r="D66" s="3"/>
      <c r="E66" s="1" t="s">
        <v>96</v>
      </c>
      <c r="F66" s="8">
        <v>3000000</v>
      </c>
      <c r="G66" s="4">
        <v>500000</v>
      </c>
      <c r="H66" s="4">
        <v>1000000</v>
      </c>
      <c r="I66" s="4">
        <v>1500000</v>
      </c>
    </row>
    <row r="67" spans="1:9">
      <c r="A67" s="1">
        <v>73</v>
      </c>
      <c r="B67" s="3" t="s">
        <v>5</v>
      </c>
      <c r="C67" s="3"/>
      <c r="D67" s="3"/>
      <c r="E67" s="1" t="s">
        <v>176</v>
      </c>
      <c r="F67" s="4">
        <v>60000</v>
      </c>
      <c r="G67" s="4">
        <v>60000</v>
      </c>
      <c r="H67" s="4"/>
      <c r="I67" s="4"/>
    </row>
    <row r="68" spans="1:9">
      <c r="A68" s="1">
        <v>74</v>
      </c>
      <c r="B68" s="3" t="s">
        <v>5</v>
      </c>
      <c r="C68" s="3"/>
      <c r="D68" s="3"/>
      <c r="E68" s="1" t="s">
        <v>177</v>
      </c>
      <c r="F68" s="4">
        <v>9000</v>
      </c>
      <c r="G68" s="4">
        <v>9000</v>
      </c>
      <c r="H68" s="4"/>
      <c r="I68" s="4"/>
    </row>
    <row r="69" spans="1:9">
      <c r="A69" s="1">
        <v>76</v>
      </c>
      <c r="B69" s="3" t="s">
        <v>5</v>
      </c>
      <c r="C69" s="3"/>
      <c r="D69" s="3"/>
      <c r="E69" s="10" t="s">
        <v>141</v>
      </c>
      <c r="F69" s="4">
        <v>1600000</v>
      </c>
      <c r="G69" s="4">
        <v>1600000</v>
      </c>
      <c r="H69" s="4"/>
      <c r="I69" s="4"/>
    </row>
    <row r="70" spans="1:9">
      <c r="A70" s="1">
        <v>77</v>
      </c>
      <c r="B70" s="3" t="s">
        <v>5</v>
      </c>
      <c r="C70" s="3"/>
      <c r="D70" s="3"/>
      <c r="E70" s="10" t="s">
        <v>259</v>
      </c>
      <c r="F70" s="4">
        <v>800000</v>
      </c>
      <c r="G70" s="4">
        <v>800000</v>
      </c>
      <c r="H70" s="4"/>
      <c r="I70" s="4"/>
    </row>
    <row r="71" spans="1:9">
      <c r="A71" s="1">
        <v>78</v>
      </c>
      <c r="B71" s="3" t="s">
        <v>5</v>
      </c>
      <c r="C71" s="3"/>
      <c r="D71" s="3"/>
      <c r="E71" s="1" t="s">
        <v>271</v>
      </c>
      <c r="F71" s="4">
        <v>10301</v>
      </c>
      <c r="G71" s="4">
        <v>10301</v>
      </c>
      <c r="H71" s="4"/>
      <c r="I71" s="4"/>
    </row>
    <row r="72" spans="1:9">
      <c r="A72" s="1">
        <v>79</v>
      </c>
      <c r="B72" s="3" t="s">
        <v>5</v>
      </c>
      <c r="C72" s="3"/>
      <c r="D72" s="3"/>
      <c r="E72" s="1" t="s">
        <v>272</v>
      </c>
      <c r="F72" s="4">
        <v>1066</v>
      </c>
      <c r="G72" s="4">
        <v>1066</v>
      </c>
      <c r="H72" s="4"/>
      <c r="I72" s="4"/>
    </row>
    <row r="73" spans="1:9">
      <c r="A73" s="1">
        <v>80</v>
      </c>
      <c r="B73" s="3" t="s">
        <v>5</v>
      </c>
      <c r="C73" s="3"/>
      <c r="D73" s="3"/>
      <c r="E73" s="10" t="s">
        <v>146</v>
      </c>
      <c r="F73" s="4">
        <v>70000</v>
      </c>
      <c r="G73" s="4">
        <v>70000</v>
      </c>
      <c r="H73" s="4"/>
      <c r="I73" s="4"/>
    </row>
    <row r="74" spans="1:9">
      <c r="A74" s="1">
        <v>81</v>
      </c>
      <c r="B74" s="3" t="s">
        <v>5</v>
      </c>
      <c r="C74" s="3"/>
      <c r="D74" s="3"/>
      <c r="E74" s="10" t="s">
        <v>153</v>
      </c>
      <c r="F74" s="4">
        <v>900000</v>
      </c>
      <c r="G74" s="4">
        <v>900000</v>
      </c>
      <c r="H74" s="4"/>
      <c r="I74" s="4"/>
    </row>
    <row r="75" spans="1:9">
      <c r="A75" s="1">
        <v>82</v>
      </c>
      <c r="B75" s="3" t="s">
        <v>5</v>
      </c>
      <c r="C75" s="3"/>
      <c r="D75" s="3"/>
      <c r="E75" s="1" t="s">
        <v>269</v>
      </c>
      <c r="F75" s="4">
        <v>11588</v>
      </c>
      <c r="G75" s="4">
        <v>11588</v>
      </c>
      <c r="H75" s="4"/>
      <c r="I75" s="4"/>
    </row>
    <row r="76" spans="1:9">
      <c r="A76" s="1">
        <v>83</v>
      </c>
      <c r="B76" s="3" t="s">
        <v>5</v>
      </c>
      <c r="C76" s="3"/>
      <c r="D76" s="3"/>
      <c r="E76" s="1" t="s">
        <v>270</v>
      </c>
      <c r="F76" s="4">
        <v>1199</v>
      </c>
      <c r="G76" s="4">
        <v>1199</v>
      </c>
      <c r="H76" s="4"/>
      <c r="I76" s="4"/>
    </row>
    <row r="77" spans="1:9">
      <c r="A77" s="1"/>
      <c r="B77" s="1"/>
      <c r="C77" s="1"/>
      <c r="D77" s="1"/>
      <c r="E77" s="2" t="s">
        <v>22</v>
      </c>
      <c r="F77" s="13">
        <f>SUM(F21:F76)</f>
        <v>52204757</v>
      </c>
      <c r="G77" s="17">
        <f>SUM(G21:G76)</f>
        <v>21571612</v>
      </c>
      <c r="H77" s="17">
        <f>SUM(H21:H66)</f>
        <v>20402136</v>
      </c>
      <c r="I77" s="17">
        <f>SUM(I21:I66)</f>
        <v>10231009</v>
      </c>
    </row>
    <row r="78" spans="1:9">
      <c r="A78" s="1">
        <v>84</v>
      </c>
      <c r="B78" s="3" t="s">
        <v>23</v>
      </c>
      <c r="C78" s="1"/>
      <c r="D78" s="1"/>
      <c r="E78" s="5" t="s">
        <v>92</v>
      </c>
      <c r="F78" s="11">
        <v>8170430</v>
      </c>
      <c r="G78" s="4">
        <v>600000</v>
      </c>
      <c r="H78" s="11">
        <v>4000000</v>
      </c>
      <c r="I78" s="4">
        <v>3570430</v>
      </c>
    </row>
    <row r="79" spans="1:9">
      <c r="A79" s="1">
        <v>85</v>
      </c>
      <c r="B79" s="3" t="s">
        <v>23</v>
      </c>
      <c r="C79" s="1"/>
      <c r="D79" s="1"/>
      <c r="E79" s="1" t="s">
        <v>178</v>
      </c>
      <c r="F79" s="4">
        <v>108520</v>
      </c>
      <c r="G79" s="4">
        <v>108520</v>
      </c>
      <c r="H79" s="11"/>
      <c r="I79" s="4"/>
    </row>
    <row r="80" spans="1:9">
      <c r="A80" s="1">
        <v>86</v>
      </c>
      <c r="B80" s="3" t="s">
        <v>23</v>
      </c>
      <c r="C80" s="1"/>
      <c r="D80" s="1"/>
      <c r="E80" s="1" t="s">
        <v>179</v>
      </c>
      <c r="F80" s="4">
        <v>11227</v>
      </c>
      <c r="G80" s="4">
        <v>11227</v>
      </c>
      <c r="H80" s="11"/>
      <c r="I80" s="4"/>
    </row>
    <row r="81" spans="1:9">
      <c r="A81" s="1">
        <v>88</v>
      </c>
      <c r="B81" s="3" t="s">
        <v>23</v>
      </c>
      <c r="C81" s="3"/>
      <c r="D81" s="3"/>
      <c r="E81" s="1" t="s">
        <v>288</v>
      </c>
      <c r="F81" s="8">
        <v>5000000</v>
      </c>
      <c r="G81" s="4">
        <v>800000</v>
      </c>
      <c r="H81" s="8">
        <v>2500000</v>
      </c>
      <c r="I81" s="4">
        <v>1700000</v>
      </c>
    </row>
    <row r="82" spans="1:9">
      <c r="A82" s="1">
        <v>89</v>
      </c>
      <c r="B82" s="3" t="s">
        <v>23</v>
      </c>
      <c r="C82" s="3"/>
      <c r="D82" s="3"/>
      <c r="E82" s="1" t="s">
        <v>180</v>
      </c>
      <c r="F82" s="4">
        <v>96570</v>
      </c>
      <c r="G82" s="4">
        <v>96570</v>
      </c>
      <c r="H82" s="8"/>
      <c r="I82" s="4"/>
    </row>
    <row r="83" spans="1:9">
      <c r="A83" s="1">
        <v>90</v>
      </c>
      <c r="B83" s="3" t="s">
        <v>23</v>
      </c>
      <c r="C83" s="3"/>
      <c r="D83" s="3"/>
      <c r="E83" s="1" t="s">
        <v>181</v>
      </c>
      <c r="F83" s="4">
        <v>9990</v>
      </c>
      <c r="G83" s="4">
        <v>9990</v>
      </c>
      <c r="H83" s="8"/>
      <c r="I83" s="4"/>
    </row>
    <row r="84" spans="1:9">
      <c r="A84" s="1">
        <v>91</v>
      </c>
      <c r="B84" s="3" t="s">
        <v>23</v>
      </c>
      <c r="C84" s="3"/>
      <c r="D84" s="3"/>
      <c r="E84" s="1" t="s">
        <v>273</v>
      </c>
      <c r="F84" s="8">
        <v>1000000</v>
      </c>
      <c r="G84" s="4">
        <v>500000</v>
      </c>
      <c r="H84" s="4">
        <v>500000</v>
      </c>
      <c r="I84" s="4"/>
    </row>
    <row r="85" spans="1:9">
      <c r="A85" s="1">
        <v>92</v>
      </c>
      <c r="B85" s="3" t="s">
        <v>23</v>
      </c>
      <c r="C85" s="3"/>
      <c r="D85" s="3"/>
      <c r="E85" s="1" t="s">
        <v>274</v>
      </c>
      <c r="F85" s="4">
        <v>20000</v>
      </c>
      <c r="G85" s="4">
        <v>20000</v>
      </c>
      <c r="H85" s="4"/>
      <c r="I85" s="4"/>
    </row>
    <row r="86" spans="1:9">
      <c r="A86" s="1">
        <v>93</v>
      </c>
      <c r="B86" s="3" t="s">
        <v>23</v>
      </c>
      <c r="C86" s="3"/>
      <c r="D86" s="3"/>
      <c r="E86" s="1" t="s">
        <v>275</v>
      </c>
      <c r="F86" s="4">
        <v>3000</v>
      </c>
      <c r="G86" s="4">
        <v>3000</v>
      </c>
      <c r="H86" s="4"/>
      <c r="I86" s="4"/>
    </row>
    <row r="87" spans="1:9">
      <c r="A87" s="1">
        <v>94</v>
      </c>
      <c r="B87" s="3" t="s">
        <v>23</v>
      </c>
      <c r="C87" s="3"/>
      <c r="D87" s="3"/>
      <c r="E87" s="1" t="s">
        <v>91</v>
      </c>
      <c r="F87" s="8">
        <v>960000</v>
      </c>
      <c r="G87" s="4">
        <v>300000</v>
      </c>
      <c r="H87" s="4">
        <v>350000</v>
      </c>
      <c r="I87" s="4">
        <v>350000</v>
      </c>
    </row>
    <row r="88" spans="1:9">
      <c r="A88" s="1">
        <v>95</v>
      </c>
      <c r="B88" s="3" t="s">
        <v>23</v>
      </c>
      <c r="C88" s="3"/>
      <c r="D88" s="3"/>
      <c r="E88" s="1" t="s">
        <v>185</v>
      </c>
      <c r="F88" s="4">
        <v>7536</v>
      </c>
      <c r="G88" s="4">
        <v>7536</v>
      </c>
      <c r="H88" s="4"/>
      <c r="I88" s="4"/>
    </row>
    <row r="89" spans="1:9">
      <c r="A89" s="1">
        <v>98</v>
      </c>
      <c r="B89" s="3" t="s">
        <v>23</v>
      </c>
      <c r="C89" s="3"/>
      <c r="D89" s="3"/>
      <c r="E89" s="1" t="s">
        <v>276</v>
      </c>
      <c r="F89" s="4">
        <v>1168734</v>
      </c>
      <c r="G89" s="4">
        <v>1168734</v>
      </c>
      <c r="H89" s="4"/>
      <c r="I89" s="4"/>
    </row>
    <row r="90" spans="1:9">
      <c r="A90" s="1">
        <v>99</v>
      </c>
      <c r="B90" s="3" t="s">
        <v>23</v>
      </c>
      <c r="C90" s="3"/>
      <c r="D90" s="3"/>
      <c r="E90" s="1" t="s">
        <v>277</v>
      </c>
      <c r="F90" s="4">
        <v>120904</v>
      </c>
      <c r="G90" s="4">
        <v>120904</v>
      </c>
      <c r="H90" s="4"/>
      <c r="I90" s="4"/>
    </row>
    <row r="91" spans="1:9">
      <c r="A91" s="1">
        <v>100</v>
      </c>
      <c r="B91" s="3" t="s">
        <v>23</v>
      </c>
      <c r="C91" s="3"/>
      <c r="D91" s="3"/>
      <c r="E91" s="1" t="s">
        <v>289</v>
      </c>
      <c r="F91" s="4">
        <v>250000</v>
      </c>
      <c r="G91" s="4">
        <v>125000</v>
      </c>
      <c r="H91" s="4">
        <v>125000</v>
      </c>
      <c r="I91" s="4"/>
    </row>
    <row r="92" spans="1:9">
      <c r="A92" s="1">
        <v>101</v>
      </c>
      <c r="B92" s="3" t="s">
        <v>23</v>
      </c>
      <c r="C92" s="3"/>
      <c r="D92" s="3"/>
      <c r="E92" s="1" t="s">
        <v>83</v>
      </c>
      <c r="F92" s="4">
        <v>220000</v>
      </c>
      <c r="G92" s="4">
        <v>110000</v>
      </c>
      <c r="H92" s="4">
        <v>110000</v>
      </c>
      <c r="I92" s="4"/>
    </row>
    <row r="93" spans="1:9">
      <c r="A93" s="1">
        <v>104</v>
      </c>
      <c r="B93" s="3" t="s">
        <v>23</v>
      </c>
      <c r="C93" s="3"/>
      <c r="D93" s="3"/>
      <c r="E93" s="10" t="s">
        <v>149</v>
      </c>
      <c r="F93" s="4">
        <v>300000</v>
      </c>
      <c r="G93" s="4">
        <v>300000</v>
      </c>
      <c r="H93" s="4"/>
      <c r="I93" s="4"/>
    </row>
    <row r="94" spans="1:9">
      <c r="A94" s="1">
        <v>105</v>
      </c>
      <c r="B94" s="3" t="s">
        <v>23</v>
      </c>
      <c r="C94" s="3"/>
      <c r="D94" s="3"/>
      <c r="E94" s="5" t="s">
        <v>240</v>
      </c>
      <c r="F94" s="23">
        <v>200000</v>
      </c>
      <c r="G94" s="23">
        <v>200000</v>
      </c>
      <c r="H94" s="4"/>
      <c r="I94" s="4"/>
    </row>
    <row r="95" spans="1:9">
      <c r="A95" s="1"/>
      <c r="B95" s="1"/>
      <c r="C95" s="1"/>
      <c r="D95" s="1"/>
      <c r="E95" s="2" t="s">
        <v>4</v>
      </c>
      <c r="F95" s="13">
        <f>SUM(F78:F94)</f>
        <v>17646911</v>
      </c>
      <c r="G95" s="17">
        <f>SUM(G78:G94)</f>
        <v>4481481</v>
      </c>
      <c r="H95" s="17">
        <f>SUM(H78:H93)</f>
        <v>7585000</v>
      </c>
      <c r="I95" s="17">
        <f>SUM(I78:I93)</f>
        <v>5620430</v>
      </c>
    </row>
    <row r="96" spans="1:9">
      <c r="A96" s="1">
        <v>106</v>
      </c>
      <c r="B96" s="3" t="s">
        <v>102</v>
      </c>
      <c r="C96" s="3"/>
      <c r="D96" s="3"/>
      <c r="E96" s="1" t="s">
        <v>182</v>
      </c>
      <c r="F96" s="8">
        <v>4000000</v>
      </c>
      <c r="G96" s="4">
        <v>600000</v>
      </c>
      <c r="H96" s="4">
        <v>2400000</v>
      </c>
      <c r="I96" s="4">
        <v>1000000</v>
      </c>
    </row>
    <row r="97" spans="1:9">
      <c r="A97" s="1">
        <v>107</v>
      </c>
      <c r="B97" s="3" t="s">
        <v>102</v>
      </c>
      <c r="C97" s="3"/>
      <c r="D97" s="3"/>
      <c r="E97" s="1" t="s">
        <v>183</v>
      </c>
      <c r="F97" s="4">
        <v>31400</v>
      </c>
      <c r="G97" s="4">
        <v>31400</v>
      </c>
      <c r="H97" s="4"/>
      <c r="I97" s="4"/>
    </row>
    <row r="98" spans="1:9">
      <c r="A98" s="1">
        <v>108</v>
      </c>
      <c r="B98" s="3" t="s">
        <v>102</v>
      </c>
      <c r="C98" s="3"/>
      <c r="D98" s="3"/>
      <c r="E98" s="1" t="s">
        <v>184</v>
      </c>
      <c r="F98" s="4">
        <v>3768</v>
      </c>
      <c r="G98" s="4">
        <v>3768</v>
      </c>
      <c r="H98" s="4"/>
      <c r="I98" s="4"/>
    </row>
    <row r="99" spans="1:9">
      <c r="A99" s="1"/>
      <c r="B99" s="3"/>
      <c r="C99" s="3"/>
      <c r="D99" s="3"/>
      <c r="E99" s="2" t="s">
        <v>4</v>
      </c>
      <c r="F99" s="13">
        <f>SUM(F96:F98)</f>
        <v>4035168</v>
      </c>
      <c r="G99" s="17">
        <f>SUM(G96:G98)</f>
        <v>635168</v>
      </c>
      <c r="H99" s="17">
        <f>SUM(H96:H98)</f>
        <v>2400000</v>
      </c>
      <c r="I99" s="17">
        <f>SUM(I96:I98)</f>
        <v>1000000</v>
      </c>
    </row>
    <row r="100" spans="1:9" ht="30">
      <c r="A100" s="5">
        <v>109</v>
      </c>
      <c r="B100" s="3" t="s">
        <v>25</v>
      </c>
      <c r="C100" s="3"/>
      <c r="D100" s="3"/>
      <c r="E100" s="24" t="s">
        <v>77</v>
      </c>
      <c r="F100" s="20">
        <v>1600000</v>
      </c>
      <c r="G100" s="4">
        <v>200000</v>
      </c>
      <c r="H100" s="4">
        <v>700000</v>
      </c>
      <c r="I100" s="4">
        <v>700000</v>
      </c>
    </row>
    <row r="101" spans="1:9">
      <c r="A101" s="5">
        <v>112</v>
      </c>
      <c r="B101" s="3" t="s">
        <v>25</v>
      </c>
      <c r="C101" s="3"/>
      <c r="D101" s="3"/>
      <c r="E101" s="24" t="s">
        <v>98</v>
      </c>
      <c r="F101" s="25">
        <v>2000000</v>
      </c>
      <c r="G101" s="4">
        <v>500000</v>
      </c>
      <c r="H101" s="4">
        <v>1000000</v>
      </c>
      <c r="I101" s="4">
        <v>1000000</v>
      </c>
    </row>
    <row r="102" spans="1:9" ht="30">
      <c r="A102" s="5">
        <v>113</v>
      </c>
      <c r="B102" s="3" t="s">
        <v>25</v>
      </c>
      <c r="C102" s="3"/>
      <c r="D102" s="3"/>
      <c r="E102" s="24" t="s">
        <v>186</v>
      </c>
      <c r="F102" s="4">
        <v>15700</v>
      </c>
      <c r="G102" s="4">
        <v>15700</v>
      </c>
      <c r="H102" s="4"/>
      <c r="I102" s="4"/>
    </row>
    <row r="103" spans="1:9">
      <c r="A103" s="5">
        <v>114</v>
      </c>
      <c r="B103" s="3" t="s">
        <v>25</v>
      </c>
      <c r="C103" s="3"/>
      <c r="D103" s="3"/>
      <c r="E103" s="24" t="s">
        <v>187</v>
      </c>
      <c r="F103" s="4">
        <v>1884</v>
      </c>
      <c r="G103" s="4">
        <v>1884</v>
      </c>
      <c r="H103" s="4"/>
      <c r="I103" s="4"/>
    </row>
    <row r="104" spans="1:9">
      <c r="A104" s="5">
        <v>115</v>
      </c>
      <c r="B104" s="3"/>
      <c r="C104" s="1"/>
      <c r="D104" s="1"/>
      <c r="E104" s="2" t="s">
        <v>4</v>
      </c>
      <c r="F104" s="13">
        <f>SUM(F100:F103)</f>
        <v>3617584</v>
      </c>
      <c r="G104" s="17">
        <f>SUM(G100:G103)</f>
        <v>717584</v>
      </c>
      <c r="H104" s="17">
        <f>SUM(H100:H101)</f>
        <v>1700000</v>
      </c>
      <c r="I104" s="17">
        <f>SUM(I100:I101)</f>
        <v>1700000</v>
      </c>
    </row>
    <row r="105" spans="1:9">
      <c r="A105" s="5">
        <v>117</v>
      </c>
      <c r="B105" s="3" t="s">
        <v>26</v>
      </c>
      <c r="C105" s="3"/>
      <c r="D105" s="3"/>
      <c r="E105" s="1" t="s">
        <v>190</v>
      </c>
      <c r="F105" s="11">
        <v>8000000</v>
      </c>
      <c r="G105" s="4">
        <v>500000</v>
      </c>
      <c r="H105" s="4">
        <v>2500000</v>
      </c>
      <c r="I105" s="4">
        <v>5000000</v>
      </c>
    </row>
    <row r="106" spans="1:9">
      <c r="A106" s="5">
        <v>118</v>
      </c>
      <c r="B106" s="3" t="s">
        <v>26</v>
      </c>
      <c r="C106" s="3"/>
      <c r="D106" s="3"/>
      <c r="E106" s="1" t="s">
        <v>188</v>
      </c>
      <c r="F106" s="4">
        <v>160000</v>
      </c>
      <c r="G106" s="4">
        <v>160000</v>
      </c>
      <c r="H106" s="4"/>
      <c r="I106" s="4"/>
    </row>
    <row r="107" spans="1:9">
      <c r="A107" s="5">
        <v>119</v>
      </c>
      <c r="B107" s="3" t="s">
        <v>26</v>
      </c>
      <c r="C107" s="3"/>
      <c r="D107" s="3"/>
      <c r="E107" s="1" t="s">
        <v>189</v>
      </c>
      <c r="F107" s="4">
        <v>24000</v>
      </c>
      <c r="G107" s="4">
        <v>24000</v>
      </c>
      <c r="H107" s="4"/>
      <c r="I107" s="4"/>
    </row>
    <row r="108" spans="1:9">
      <c r="A108" s="5">
        <v>120</v>
      </c>
      <c r="B108" s="3" t="s">
        <v>26</v>
      </c>
      <c r="C108" s="3"/>
      <c r="D108" s="3"/>
      <c r="E108" s="1" t="s">
        <v>191</v>
      </c>
      <c r="F108" s="11">
        <v>8000000</v>
      </c>
      <c r="G108" s="4">
        <v>500000</v>
      </c>
      <c r="H108" s="4">
        <v>2500000</v>
      </c>
      <c r="I108" s="4">
        <v>5000000</v>
      </c>
    </row>
    <row r="109" spans="1:9">
      <c r="A109" s="5">
        <v>121</v>
      </c>
      <c r="B109" s="3" t="s">
        <v>26</v>
      </c>
      <c r="C109" s="3"/>
      <c r="D109" s="3"/>
      <c r="E109" s="1" t="s">
        <v>192</v>
      </c>
      <c r="F109" s="4">
        <v>160000</v>
      </c>
      <c r="G109" s="4">
        <v>160000</v>
      </c>
      <c r="H109" s="4"/>
      <c r="I109" s="4"/>
    </row>
    <row r="110" spans="1:9">
      <c r="A110" s="5">
        <v>122</v>
      </c>
      <c r="B110" s="3" t="s">
        <v>26</v>
      </c>
      <c r="C110" s="3"/>
      <c r="D110" s="3"/>
      <c r="E110" s="1" t="s">
        <v>193</v>
      </c>
      <c r="F110" s="4">
        <v>24000</v>
      </c>
      <c r="G110" s="4">
        <v>24000</v>
      </c>
      <c r="H110" s="4"/>
      <c r="I110" s="4"/>
    </row>
    <row r="111" spans="1:9">
      <c r="A111" s="5">
        <v>123</v>
      </c>
      <c r="B111" s="3" t="s">
        <v>26</v>
      </c>
      <c r="C111" s="3"/>
      <c r="D111" s="3"/>
      <c r="E111" s="1" t="s">
        <v>68</v>
      </c>
      <c r="F111" s="11">
        <v>3290000</v>
      </c>
      <c r="G111" s="4">
        <v>1290000</v>
      </c>
      <c r="H111" s="4">
        <v>1000000</v>
      </c>
      <c r="I111" s="4">
        <v>1000000</v>
      </c>
    </row>
    <row r="112" spans="1:9">
      <c r="A112" s="5">
        <v>124</v>
      </c>
      <c r="B112" s="3" t="s">
        <v>26</v>
      </c>
      <c r="C112" s="3"/>
      <c r="D112" s="3"/>
      <c r="E112" s="1" t="s">
        <v>76</v>
      </c>
      <c r="F112" s="6">
        <v>700000</v>
      </c>
      <c r="G112" s="4">
        <v>100000</v>
      </c>
      <c r="H112" s="4"/>
      <c r="I112" s="4">
        <v>600000</v>
      </c>
    </row>
    <row r="113" spans="1:9">
      <c r="A113" s="5">
        <v>125</v>
      </c>
      <c r="B113" s="3" t="s">
        <v>26</v>
      </c>
      <c r="C113" s="3"/>
      <c r="D113" s="3"/>
      <c r="E113" s="1" t="s">
        <v>82</v>
      </c>
      <c r="F113" s="6">
        <v>900000</v>
      </c>
      <c r="G113" s="4">
        <v>100000</v>
      </c>
      <c r="H113" s="4"/>
      <c r="I113" s="4">
        <v>800000</v>
      </c>
    </row>
    <row r="114" spans="1:9">
      <c r="A114" s="5"/>
      <c r="B114" s="5"/>
      <c r="C114" s="5"/>
      <c r="D114" s="5"/>
      <c r="E114" s="2" t="s">
        <v>4</v>
      </c>
      <c r="F114" s="13">
        <f>SUM(F105:F113)</f>
        <v>21258000</v>
      </c>
      <c r="G114" s="17">
        <f>SUM(G105:G113)</f>
        <v>2858000</v>
      </c>
      <c r="H114" s="17">
        <f>SUM(H105:H113)</f>
        <v>6000000</v>
      </c>
      <c r="I114" s="17">
        <f>SUM(I105:I113)</f>
        <v>12400000</v>
      </c>
    </row>
    <row r="115" spans="1:9">
      <c r="A115" s="5">
        <v>126</v>
      </c>
      <c r="B115" s="3" t="s">
        <v>29</v>
      </c>
      <c r="C115" s="5"/>
      <c r="D115" s="5"/>
      <c r="E115" s="5" t="s">
        <v>47</v>
      </c>
      <c r="F115" s="11">
        <v>2000000</v>
      </c>
      <c r="G115" s="4">
        <v>800000</v>
      </c>
      <c r="H115" s="4">
        <v>600000</v>
      </c>
      <c r="I115" s="4">
        <v>600000</v>
      </c>
    </row>
    <row r="116" spans="1:9">
      <c r="A116" s="5">
        <v>127</v>
      </c>
      <c r="B116" s="3" t="s">
        <v>29</v>
      </c>
      <c r="C116" s="5"/>
      <c r="D116" s="5"/>
      <c r="E116" s="1" t="s">
        <v>194</v>
      </c>
      <c r="F116" s="4">
        <v>15700</v>
      </c>
      <c r="G116" s="4">
        <v>15700</v>
      </c>
      <c r="H116" s="4"/>
      <c r="I116" s="4"/>
    </row>
    <row r="117" spans="1:9">
      <c r="A117" s="5">
        <v>128</v>
      </c>
      <c r="B117" s="3" t="s">
        <v>29</v>
      </c>
      <c r="C117" s="5"/>
      <c r="D117" s="5"/>
      <c r="E117" s="1" t="s">
        <v>195</v>
      </c>
      <c r="F117" s="4">
        <v>1884</v>
      </c>
      <c r="G117" s="4">
        <v>1884</v>
      </c>
      <c r="H117" s="4"/>
      <c r="I117" s="4"/>
    </row>
    <row r="118" spans="1:9">
      <c r="A118" s="5">
        <v>129</v>
      </c>
      <c r="B118" s="3" t="s">
        <v>29</v>
      </c>
      <c r="C118" s="3"/>
      <c r="D118" s="3"/>
      <c r="E118" s="1" t="s">
        <v>30</v>
      </c>
      <c r="F118" s="8">
        <v>1000000</v>
      </c>
      <c r="G118" s="4">
        <v>200000</v>
      </c>
      <c r="H118" s="4">
        <v>800000</v>
      </c>
      <c r="I118" s="4"/>
    </row>
    <row r="119" spans="1:9">
      <c r="A119" s="5">
        <v>130</v>
      </c>
      <c r="B119" s="3" t="s">
        <v>29</v>
      </c>
      <c r="C119" s="3"/>
      <c r="D119" s="3"/>
      <c r="E119" s="1" t="s">
        <v>196</v>
      </c>
      <c r="F119" s="4">
        <v>7850</v>
      </c>
      <c r="G119" s="4">
        <v>7850</v>
      </c>
      <c r="H119" s="4"/>
      <c r="I119" s="4"/>
    </row>
    <row r="120" spans="1:9">
      <c r="A120" s="5">
        <v>131</v>
      </c>
      <c r="B120" s="3" t="s">
        <v>29</v>
      </c>
      <c r="C120" s="3"/>
      <c r="D120" s="3"/>
      <c r="E120" s="1" t="s">
        <v>197</v>
      </c>
      <c r="F120" s="4">
        <v>942</v>
      </c>
      <c r="G120" s="4">
        <v>942</v>
      </c>
      <c r="H120" s="4"/>
      <c r="I120" s="4"/>
    </row>
    <row r="121" spans="1:9">
      <c r="A121" s="5">
        <v>132</v>
      </c>
      <c r="B121" s="3" t="s">
        <v>29</v>
      </c>
      <c r="C121" s="3"/>
      <c r="D121" s="3"/>
      <c r="E121" s="1" t="s">
        <v>31</v>
      </c>
      <c r="F121" s="8">
        <v>2000000</v>
      </c>
      <c r="G121" s="4">
        <v>500000</v>
      </c>
      <c r="H121" s="4">
        <v>1000000</v>
      </c>
      <c r="I121" s="4">
        <v>500000</v>
      </c>
    </row>
    <row r="122" spans="1:9">
      <c r="A122" s="5">
        <v>133</v>
      </c>
      <c r="B122" s="3" t="s">
        <v>29</v>
      </c>
      <c r="C122" s="3"/>
      <c r="D122" s="3"/>
      <c r="E122" s="1" t="s">
        <v>200</v>
      </c>
      <c r="F122" s="4">
        <v>15700</v>
      </c>
      <c r="G122" s="4">
        <v>15700</v>
      </c>
      <c r="H122" s="4"/>
      <c r="I122" s="4"/>
    </row>
    <row r="123" spans="1:9">
      <c r="A123" s="5">
        <v>134</v>
      </c>
      <c r="B123" s="3" t="s">
        <v>29</v>
      </c>
      <c r="C123" s="3"/>
      <c r="D123" s="3"/>
      <c r="E123" s="1" t="s">
        <v>201</v>
      </c>
      <c r="F123" s="4">
        <v>1884</v>
      </c>
      <c r="G123" s="4">
        <v>1884</v>
      </c>
      <c r="H123" s="4"/>
      <c r="I123" s="4"/>
    </row>
    <row r="124" spans="1:9">
      <c r="A124" s="5">
        <v>135</v>
      </c>
      <c r="B124" s="3" t="s">
        <v>29</v>
      </c>
      <c r="C124" s="3"/>
      <c r="D124" s="3"/>
      <c r="E124" s="1" t="s">
        <v>32</v>
      </c>
      <c r="F124" s="8">
        <v>1500000</v>
      </c>
      <c r="G124" s="4">
        <v>400000</v>
      </c>
      <c r="H124" s="4">
        <v>1100000</v>
      </c>
      <c r="I124" s="4"/>
    </row>
    <row r="125" spans="1:9">
      <c r="A125" s="5">
        <v>136</v>
      </c>
      <c r="B125" s="3" t="s">
        <v>29</v>
      </c>
      <c r="C125" s="3"/>
      <c r="D125" s="3"/>
      <c r="E125" s="1" t="s">
        <v>198</v>
      </c>
      <c r="F125" s="4">
        <v>11775</v>
      </c>
      <c r="G125" s="4">
        <v>11775</v>
      </c>
      <c r="H125" s="4"/>
      <c r="I125" s="4"/>
    </row>
    <row r="126" spans="1:9">
      <c r="A126" s="5">
        <v>137</v>
      </c>
      <c r="B126" s="3" t="s">
        <v>29</v>
      </c>
      <c r="C126" s="3"/>
      <c r="D126" s="3"/>
      <c r="E126" s="1" t="s">
        <v>199</v>
      </c>
      <c r="F126" s="4">
        <v>1413</v>
      </c>
      <c r="G126" s="4">
        <v>1413</v>
      </c>
      <c r="H126" s="4"/>
      <c r="I126" s="4"/>
    </row>
    <row r="127" spans="1:9">
      <c r="A127" s="5"/>
      <c r="B127" s="3"/>
      <c r="C127" s="3"/>
      <c r="D127" s="3"/>
      <c r="E127" s="2" t="s">
        <v>4</v>
      </c>
      <c r="F127" s="13">
        <f>SUM(F115:F126)</f>
        <v>6557148</v>
      </c>
      <c r="G127" s="17">
        <f>SUM(G115:G126)</f>
        <v>1957148</v>
      </c>
      <c r="H127" s="17">
        <f>SUM(H115:H124)</f>
        <v>3500000</v>
      </c>
      <c r="I127" s="17">
        <f>SUM(I115:I124)</f>
        <v>1100000</v>
      </c>
    </row>
    <row r="128" spans="1:9">
      <c r="A128" s="5">
        <v>138</v>
      </c>
      <c r="B128" s="3" t="s">
        <v>43</v>
      </c>
      <c r="C128" s="3"/>
      <c r="D128" s="3"/>
      <c r="E128" s="10" t="s">
        <v>150</v>
      </c>
      <c r="F128" s="4">
        <v>100000</v>
      </c>
      <c r="G128" s="4">
        <v>100000</v>
      </c>
      <c r="H128" s="4"/>
      <c r="I128" s="4"/>
    </row>
    <row r="129" spans="1:9">
      <c r="A129" s="5"/>
      <c r="B129" s="5"/>
      <c r="C129" s="5"/>
      <c r="D129" s="5"/>
      <c r="E129" s="2" t="s">
        <v>4</v>
      </c>
      <c r="F129" s="17">
        <f>SUM(F128)</f>
        <v>100000</v>
      </c>
      <c r="G129" s="17">
        <f>SUM(G128)</f>
        <v>100000</v>
      </c>
      <c r="H129" s="17"/>
      <c r="I129" s="17"/>
    </row>
    <row r="130" spans="1:9">
      <c r="A130" s="5">
        <v>139</v>
      </c>
      <c r="B130" s="3" t="s">
        <v>33</v>
      </c>
      <c r="C130" s="3"/>
      <c r="D130" s="3"/>
      <c r="E130" s="1" t="s">
        <v>34</v>
      </c>
      <c r="F130" s="8">
        <v>8000000</v>
      </c>
      <c r="G130" s="4">
        <v>2500000</v>
      </c>
      <c r="H130" s="4">
        <v>3000000</v>
      </c>
      <c r="I130" s="4">
        <v>2500000</v>
      </c>
    </row>
    <row r="131" spans="1:9">
      <c r="A131" s="5">
        <v>140</v>
      </c>
      <c r="B131" s="3" t="s">
        <v>33</v>
      </c>
      <c r="C131" s="3"/>
      <c r="D131" s="3"/>
      <c r="E131" s="1" t="s">
        <v>202</v>
      </c>
      <c r="F131" s="4">
        <v>63000</v>
      </c>
      <c r="G131" s="4">
        <v>63000</v>
      </c>
      <c r="H131" s="4"/>
      <c r="I131" s="4"/>
    </row>
    <row r="132" spans="1:9">
      <c r="A132" s="5">
        <v>141</v>
      </c>
      <c r="B132" s="3" t="s">
        <v>33</v>
      </c>
      <c r="C132" s="3"/>
      <c r="D132" s="3"/>
      <c r="E132" s="1" t="s">
        <v>203</v>
      </c>
      <c r="F132" s="4">
        <v>7560</v>
      </c>
      <c r="G132" s="4">
        <v>7560</v>
      </c>
      <c r="H132" s="4"/>
      <c r="I132" s="4"/>
    </row>
    <row r="133" spans="1:9">
      <c r="A133" s="5">
        <v>142</v>
      </c>
      <c r="B133" s="3" t="s">
        <v>33</v>
      </c>
      <c r="C133" s="3"/>
      <c r="D133" s="3"/>
      <c r="E133" s="1" t="s">
        <v>35</v>
      </c>
      <c r="F133" s="8">
        <v>3000000</v>
      </c>
      <c r="G133" s="4">
        <v>500000</v>
      </c>
      <c r="H133" s="4">
        <v>2500000</v>
      </c>
      <c r="I133" s="4"/>
    </row>
    <row r="134" spans="1:9">
      <c r="A134" s="5">
        <v>143</v>
      </c>
      <c r="B134" s="3" t="s">
        <v>33</v>
      </c>
      <c r="C134" s="3"/>
      <c r="D134" s="3"/>
      <c r="E134" s="1" t="s">
        <v>206</v>
      </c>
      <c r="F134" s="4">
        <v>23550</v>
      </c>
      <c r="G134" s="4">
        <v>23550</v>
      </c>
      <c r="H134" s="4"/>
      <c r="I134" s="4"/>
    </row>
    <row r="135" spans="1:9">
      <c r="A135" s="5">
        <v>144</v>
      </c>
      <c r="B135" s="3" t="s">
        <v>33</v>
      </c>
      <c r="C135" s="3"/>
      <c r="D135" s="3"/>
      <c r="E135" s="1" t="s">
        <v>207</v>
      </c>
      <c r="F135" s="4">
        <v>2826</v>
      </c>
      <c r="G135" s="4">
        <v>2826</v>
      </c>
      <c r="H135" s="4"/>
      <c r="I135" s="4"/>
    </row>
    <row r="136" spans="1:9">
      <c r="A136" s="5">
        <v>146</v>
      </c>
      <c r="B136" s="3" t="s">
        <v>33</v>
      </c>
      <c r="C136" s="3"/>
      <c r="D136" s="3"/>
      <c r="E136" s="1" t="s">
        <v>36</v>
      </c>
      <c r="F136" s="8">
        <v>1000000</v>
      </c>
      <c r="G136" s="4">
        <v>700000</v>
      </c>
      <c r="H136" s="4">
        <v>300000</v>
      </c>
      <c r="I136" s="4"/>
    </row>
    <row r="137" spans="1:9">
      <c r="A137" s="5">
        <v>147</v>
      </c>
      <c r="B137" s="3" t="s">
        <v>33</v>
      </c>
      <c r="C137" s="3"/>
      <c r="D137" s="3"/>
      <c r="E137" s="1" t="s">
        <v>208</v>
      </c>
      <c r="F137" s="4">
        <v>7850</v>
      </c>
      <c r="G137" s="4">
        <v>7850</v>
      </c>
      <c r="H137" s="4"/>
      <c r="I137" s="4"/>
    </row>
    <row r="138" spans="1:9">
      <c r="A138" s="5">
        <v>148</v>
      </c>
      <c r="B138" s="3" t="s">
        <v>33</v>
      </c>
      <c r="C138" s="3"/>
      <c r="D138" s="3"/>
      <c r="E138" s="1" t="s">
        <v>209</v>
      </c>
      <c r="F138" s="4">
        <v>942</v>
      </c>
      <c r="G138" s="4">
        <v>942</v>
      </c>
      <c r="H138" s="4"/>
      <c r="I138" s="4"/>
    </row>
    <row r="139" spans="1:9">
      <c r="A139" s="5">
        <v>150</v>
      </c>
      <c r="B139" s="3" t="s">
        <v>33</v>
      </c>
      <c r="C139" s="3"/>
      <c r="D139" s="3"/>
      <c r="E139" s="1" t="s">
        <v>37</v>
      </c>
      <c r="F139" s="8">
        <v>7000000</v>
      </c>
      <c r="G139" s="4">
        <v>1000000</v>
      </c>
      <c r="H139" s="4">
        <v>2000000</v>
      </c>
      <c r="I139" s="4">
        <v>4000000</v>
      </c>
    </row>
    <row r="140" spans="1:9">
      <c r="A140" s="5">
        <v>151</v>
      </c>
      <c r="B140" s="3" t="s">
        <v>33</v>
      </c>
      <c r="C140" s="3"/>
      <c r="D140" s="3"/>
      <c r="E140" s="1" t="s">
        <v>267</v>
      </c>
      <c r="F140" s="4">
        <v>55125</v>
      </c>
      <c r="G140" s="4">
        <v>55125</v>
      </c>
      <c r="H140" s="8"/>
      <c r="I140" s="4"/>
    </row>
    <row r="141" spans="1:9">
      <c r="A141" s="5">
        <v>152</v>
      </c>
      <c r="B141" s="3" t="s">
        <v>33</v>
      </c>
      <c r="C141" s="3"/>
      <c r="D141" s="3"/>
      <c r="E141" s="1" t="s">
        <v>268</v>
      </c>
      <c r="F141" s="4">
        <v>6615</v>
      </c>
      <c r="G141" s="4">
        <v>6615</v>
      </c>
      <c r="H141" s="8"/>
      <c r="I141" s="4"/>
    </row>
    <row r="142" spans="1:9">
      <c r="A142" s="5">
        <v>153</v>
      </c>
      <c r="B142" s="3" t="s">
        <v>33</v>
      </c>
      <c r="C142" s="3"/>
      <c r="D142" s="3"/>
      <c r="E142" s="1" t="s">
        <v>38</v>
      </c>
      <c r="F142" s="8">
        <v>1500000</v>
      </c>
      <c r="G142" s="4">
        <v>500000</v>
      </c>
      <c r="H142" s="8">
        <v>1000000</v>
      </c>
      <c r="I142" s="4"/>
    </row>
    <row r="143" spans="1:9">
      <c r="A143" s="5">
        <v>154</v>
      </c>
      <c r="B143" s="3" t="s">
        <v>33</v>
      </c>
      <c r="C143" s="3"/>
      <c r="D143" s="3"/>
      <c r="E143" s="1" t="s">
        <v>80</v>
      </c>
      <c r="F143" s="6">
        <v>200000</v>
      </c>
      <c r="G143" s="4">
        <v>100000</v>
      </c>
      <c r="H143" s="4">
        <v>100000</v>
      </c>
      <c r="I143" s="4"/>
    </row>
    <row r="144" spans="1:9">
      <c r="A144" s="5">
        <v>155</v>
      </c>
      <c r="B144" s="3" t="s">
        <v>33</v>
      </c>
      <c r="C144" s="3"/>
      <c r="D144" s="3"/>
      <c r="E144" s="10" t="s">
        <v>145</v>
      </c>
      <c r="F144" s="8">
        <v>300000</v>
      </c>
      <c r="G144" s="4">
        <v>300000</v>
      </c>
      <c r="H144" s="4"/>
      <c r="I144" s="4"/>
    </row>
    <row r="145" spans="1:9">
      <c r="A145" s="5"/>
      <c r="B145" s="3"/>
      <c r="C145" s="3"/>
      <c r="D145" s="3"/>
      <c r="E145" s="2" t="s">
        <v>4</v>
      </c>
      <c r="F145" s="13">
        <f>SUM(F130:F144)</f>
        <v>21167468</v>
      </c>
      <c r="G145" s="17">
        <f>SUM(G130:G144)</f>
        <v>5767468</v>
      </c>
      <c r="H145" s="17">
        <f>SUM(H130:H144)</f>
        <v>8900000</v>
      </c>
      <c r="I145" s="17">
        <f>SUM(I130:I144)</f>
        <v>6500000</v>
      </c>
    </row>
    <row r="146" spans="1:9">
      <c r="A146" s="5">
        <v>156</v>
      </c>
      <c r="B146" s="3" t="s">
        <v>33</v>
      </c>
      <c r="C146" s="3"/>
      <c r="D146" s="3"/>
      <c r="E146" s="1" t="s">
        <v>90</v>
      </c>
      <c r="F146" s="8">
        <v>8000000</v>
      </c>
      <c r="G146" s="4">
        <v>500000</v>
      </c>
      <c r="H146" s="4">
        <v>3500000</v>
      </c>
      <c r="I146" s="4">
        <v>4000000</v>
      </c>
    </row>
    <row r="147" spans="1:9">
      <c r="A147" s="5">
        <v>157</v>
      </c>
      <c r="B147" s="3" t="s">
        <v>33</v>
      </c>
      <c r="C147" s="3"/>
      <c r="D147" s="3"/>
      <c r="E147" s="1" t="s">
        <v>204</v>
      </c>
      <c r="F147" s="4">
        <v>63000</v>
      </c>
      <c r="G147" s="4">
        <v>63000</v>
      </c>
      <c r="H147" s="4"/>
      <c r="I147" s="4"/>
    </row>
    <row r="148" spans="1:9">
      <c r="A148" s="5">
        <v>158</v>
      </c>
      <c r="B148" s="3" t="s">
        <v>33</v>
      </c>
      <c r="C148" s="3"/>
      <c r="D148" s="3"/>
      <c r="E148" s="1" t="s">
        <v>205</v>
      </c>
      <c r="F148" s="4">
        <v>7560</v>
      </c>
      <c r="G148" s="4">
        <v>7560</v>
      </c>
      <c r="H148" s="4"/>
      <c r="I148" s="4"/>
    </row>
    <row r="149" spans="1:9">
      <c r="A149" s="5"/>
      <c r="B149" s="5"/>
      <c r="C149" s="5"/>
      <c r="D149" s="5"/>
      <c r="E149" s="2" t="s">
        <v>4</v>
      </c>
      <c r="F149" s="13">
        <f>SUM(F146:F148)</f>
        <v>8070560</v>
      </c>
      <c r="G149" s="17">
        <f>SUM(G146:G148)</f>
        <v>570560</v>
      </c>
      <c r="H149" s="17">
        <f>SUM(H146:H148)</f>
        <v>3500000</v>
      </c>
      <c r="I149" s="17">
        <f>SUM(I146:I148)</f>
        <v>4000000</v>
      </c>
    </row>
    <row r="150" spans="1:9">
      <c r="A150" s="5">
        <v>159</v>
      </c>
      <c r="B150" s="3" t="s">
        <v>39</v>
      </c>
      <c r="C150" s="5"/>
      <c r="D150" s="5"/>
      <c r="E150" s="5" t="s">
        <v>97</v>
      </c>
      <c r="F150" s="11">
        <v>3000000</v>
      </c>
      <c r="G150" s="23">
        <v>500000</v>
      </c>
      <c r="H150" s="23">
        <v>1000000</v>
      </c>
      <c r="I150" s="23">
        <v>1500000</v>
      </c>
    </row>
    <row r="151" spans="1:9">
      <c r="A151" s="5">
        <v>160</v>
      </c>
      <c r="B151" s="3" t="s">
        <v>39</v>
      </c>
      <c r="C151" s="5"/>
      <c r="D151" s="5"/>
      <c r="E151" s="1" t="s">
        <v>156</v>
      </c>
      <c r="F151" s="23">
        <v>60000</v>
      </c>
      <c r="G151" s="23">
        <v>60000</v>
      </c>
      <c r="H151" s="23"/>
      <c r="I151" s="23"/>
    </row>
    <row r="152" spans="1:9">
      <c r="A152" s="5">
        <v>161</v>
      </c>
      <c r="B152" s="3" t="s">
        <v>39</v>
      </c>
      <c r="C152" s="5"/>
      <c r="D152" s="5"/>
      <c r="E152" s="1" t="s">
        <v>157</v>
      </c>
      <c r="F152" s="23">
        <v>9000</v>
      </c>
      <c r="G152" s="23">
        <v>9000</v>
      </c>
      <c r="H152" s="23"/>
      <c r="I152" s="23"/>
    </row>
    <row r="153" spans="1:9">
      <c r="A153" s="5">
        <v>162</v>
      </c>
      <c r="B153" s="3" t="s">
        <v>39</v>
      </c>
      <c r="C153" s="5"/>
      <c r="D153" s="5"/>
      <c r="E153" s="1" t="s">
        <v>99</v>
      </c>
      <c r="F153" s="11">
        <v>1360465</v>
      </c>
      <c r="G153" s="23">
        <v>200000</v>
      </c>
      <c r="H153" s="23">
        <v>300000</v>
      </c>
      <c r="I153" s="23">
        <v>860465</v>
      </c>
    </row>
    <row r="154" spans="1:9">
      <c r="A154" s="5">
        <v>163</v>
      </c>
      <c r="B154" s="3" t="s">
        <v>39</v>
      </c>
      <c r="C154" s="5"/>
      <c r="D154" s="5"/>
      <c r="E154" s="1" t="s">
        <v>266</v>
      </c>
      <c r="F154" s="23">
        <v>18583</v>
      </c>
      <c r="G154" s="23">
        <v>18583</v>
      </c>
      <c r="H154" s="23"/>
      <c r="I154" s="23"/>
    </row>
    <row r="155" spans="1:9">
      <c r="A155" s="5">
        <v>164</v>
      </c>
      <c r="B155" s="3" t="s">
        <v>39</v>
      </c>
      <c r="C155" s="5"/>
      <c r="D155" s="5"/>
      <c r="E155" s="1" t="s">
        <v>290</v>
      </c>
      <c r="F155" s="23">
        <v>1922</v>
      </c>
      <c r="G155" s="23">
        <v>1922</v>
      </c>
      <c r="H155" s="23"/>
      <c r="I155" s="23"/>
    </row>
    <row r="156" spans="1:9">
      <c r="A156" s="5">
        <v>165</v>
      </c>
      <c r="B156" s="3" t="s">
        <v>39</v>
      </c>
      <c r="C156" s="3"/>
      <c r="D156" s="3"/>
      <c r="E156" s="1" t="s">
        <v>40</v>
      </c>
      <c r="F156" s="8">
        <v>2000000</v>
      </c>
      <c r="G156" s="4">
        <v>2000000</v>
      </c>
      <c r="H156" s="4"/>
      <c r="I156" s="4"/>
    </row>
    <row r="157" spans="1:9">
      <c r="A157" s="5">
        <v>166</v>
      </c>
      <c r="B157" s="3" t="s">
        <v>39</v>
      </c>
      <c r="C157" s="3"/>
      <c r="D157" s="3"/>
      <c r="E157" s="1" t="s">
        <v>154</v>
      </c>
      <c r="F157" s="4">
        <v>33466</v>
      </c>
      <c r="G157" s="4">
        <v>33466</v>
      </c>
      <c r="H157" s="4"/>
      <c r="I157" s="8"/>
    </row>
    <row r="158" spans="1:9">
      <c r="A158" s="5">
        <v>167</v>
      </c>
      <c r="B158" s="3" t="s">
        <v>39</v>
      </c>
      <c r="C158" s="3"/>
      <c r="D158" s="3"/>
      <c r="E158" s="1" t="s">
        <v>155</v>
      </c>
      <c r="F158" s="4">
        <v>3462</v>
      </c>
      <c r="G158" s="4">
        <v>3462</v>
      </c>
      <c r="H158" s="4"/>
      <c r="I158" s="8"/>
    </row>
    <row r="159" spans="1:9">
      <c r="A159" s="5">
        <v>169</v>
      </c>
      <c r="B159" s="3" t="s">
        <v>39</v>
      </c>
      <c r="C159" s="3"/>
      <c r="D159" s="3"/>
      <c r="E159" s="1" t="s">
        <v>67</v>
      </c>
      <c r="F159" s="8">
        <v>4598000</v>
      </c>
      <c r="G159" s="4">
        <v>1598000</v>
      </c>
      <c r="H159" s="4">
        <v>2000000</v>
      </c>
      <c r="I159" s="8">
        <v>2000000</v>
      </c>
    </row>
    <row r="160" spans="1:9">
      <c r="A160" s="5">
        <v>170</v>
      </c>
      <c r="B160" s="3" t="s">
        <v>39</v>
      </c>
      <c r="C160" s="3"/>
      <c r="D160" s="31"/>
      <c r="E160" s="10" t="s">
        <v>78</v>
      </c>
      <c r="F160" s="4">
        <v>400000</v>
      </c>
      <c r="G160" s="4">
        <v>100000</v>
      </c>
      <c r="H160" s="4"/>
      <c r="I160" s="8">
        <v>300000</v>
      </c>
    </row>
    <row r="161" spans="1:12">
      <c r="A161" s="5">
        <v>171</v>
      </c>
      <c r="B161" s="3" t="s">
        <v>39</v>
      </c>
      <c r="C161" s="3"/>
      <c r="D161" s="31"/>
      <c r="E161" s="10" t="s">
        <v>291</v>
      </c>
      <c r="F161" s="4">
        <v>1900000</v>
      </c>
      <c r="G161" s="4">
        <v>200000</v>
      </c>
      <c r="H161" s="4">
        <v>1700000</v>
      </c>
      <c r="I161" s="8"/>
    </row>
    <row r="162" spans="1:12">
      <c r="A162" s="5">
        <v>172</v>
      </c>
      <c r="B162" s="3" t="s">
        <v>39</v>
      </c>
      <c r="C162" s="3"/>
      <c r="D162" s="10"/>
      <c r="E162" s="10" t="s">
        <v>142</v>
      </c>
      <c r="F162" s="4">
        <v>600000</v>
      </c>
      <c r="G162" s="4">
        <v>600000</v>
      </c>
      <c r="H162" s="4"/>
      <c r="I162" s="8"/>
      <c r="J162" s="27"/>
      <c r="K162" s="27"/>
      <c r="L162" s="27"/>
    </row>
    <row r="163" spans="1:12">
      <c r="A163" s="5">
        <v>173</v>
      </c>
      <c r="B163" s="3" t="s">
        <v>39</v>
      </c>
      <c r="C163" s="3"/>
      <c r="D163" s="10"/>
      <c r="E163" s="10" t="s">
        <v>147</v>
      </c>
      <c r="F163" s="4">
        <v>256072</v>
      </c>
      <c r="G163" s="4">
        <v>256072</v>
      </c>
      <c r="H163" s="4"/>
      <c r="I163" s="8"/>
      <c r="J163" s="27"/>
      <c r="K163" s="27"/>
      <c r="L163" s="27"/>
    </row>
    <row r="164" spans="1:12">
      <c r="A164" s="5">
        <v>174</v>
      </c>
      <c r="B164" s="3" t="s">
        <v>39</v>
      </c>
      <c r="C164" s="3"/>
      <c r="D164" s="31"/>
      <c r="E164" s="10" t="s">
        <v>148</v>
      </c>
      <c r="F164" s="4">
        <v>26491</v>
      </c>
      <c r="G164" s="4">
        <v>26491</v>
      </c>
      <c r="H164" s="4"/>
      <c r="I164" s="8"/>
      <c r="J164" s="27"/>
      <c r="K164" s="27"/>
      <c r="L164" s="27"/>
    </row>
    <row r="165" spans="1:12">
      <c r="A165" s="5">
        <v>175</v>
      </c>
      <c r="B165" s="3" t="s">
        <v>39</v>
      </c>
      <c r="C165" s="3"/>
      <c r="D165" s="31"/>
      <c r="E165" s="10" t="s">
        <v>152</v>
      </c>
      <c r="F165" s="8">
        <v>1500000</v>
      </c>
      <c r="G165" s="4">
        <v>500000</v>
      </c>
      <c r="H165" s="4"/>
      <c r="I165" s="8"/>
      <c r="J165" s="27"/>
      <c r="K165" s="27"/>
      <c r="L165" s="27"/>
    </row>
    <row r="166" spans="1:12">
      <c r="A166" s="5">
        <v>176</v>
      </c>
      <c r="B166" s="3" t="s">
        <v>39</v>
      </c>
      <c r="C166" s="3"/>
      <c r="D166" s="31"/>
      <c r="E166" s="10" t="s">
        <v>264</v>
      </c>
      <c r="F166" s="4">
        <v>25099</v>
      </c>
      <c r="G166" s="4">
        <v>25099</v>
      </c>
      <c r="H166" s="4"/>
      <c r="I166" s="8"/>
      <c r="J166" s="27"/>
      <c r="K166" s="27"/>
      <c r="L166" s="27"/>
    </row>
    <row r="167" spans="1:12">
      <c r="A167" s="5">
        <v>177</v>
      </c>
      <c r="B167" s="3" t="s">
        <v>39</v>
      </c>
      <c r="C167" s="3"/>
      <c r="D167" s="31"/>
      <c r="E167" s="10" t="s">
        <v>265</v>
      </c>
      <c r="F167" s="4">
        <v>2597</v>
      </c>
      <c r="G167" s="4">
        <v>2597</v>
      </c>
      <c r="H167" s="4"/>
      <c r="I167" s="8"/>
      <c r="J167" s="27"/>
      <c r="K167" s="27"/>
      <c r="L167" s="27"/>
    </row>
    <row r="168" spans="1:12">
      <c r="A168" s="5"/>
      <c r="B168" s="3"/>
      <c r="C168" s="3"/>
      <c r="D168" s="31"/>
      <c r="E168" s="2" t="s">
        <v>4</v>
      </c>
      <c r="F168" s="13">
        <f>SUM(F150:F167)</f>
        <v>15795157</v>
      </c>
      <c r="G168" s="17">
        <f>SUM(G150:G167)</f>
        <v>6134692</v>
      </c>
      <c r="H168" s="17">
        <f>SUM(H150:H165)</f>
        <v>5000000</v>
      </c>
      <c r="I168" s="13">
        <f>SUM(I150:I165)</f>
        <v>4660465</v>
      </c>
      <c r="J168" s="27"/>
      <c r="K168" s="27"/>
      <c r="L168" s="27"/>
    </row>
    <row r="169" spans="1:12">
      <c r="A169" s="5"/>
      <c r="B169" s="3"/>
      <c r="C169" s="3"/>
      <c r="D169" s="31"/>
      <c r="E169" s="7" t="s">
        <v>4</v>
      </c>
      <c r="F169" s="13">
        <v>161871320</v>
      </c>
      <c r="G169" s="17">
        <f>G168+G149+G145+G129+G127+G114+G104+G99+G95+G77+G20</f>
        <v>51672280</v>
      </c>
      <c r="H169" s="17">
        <f>H168+H149+H145+H129+H127+H114+H104+H99+H95+H77+H20</f>
        <v>62987136</v>
      </c>
      <c r="I169" s="17">
        <f>I168+I149+I145+I129+I127+I114+I104+I99+I95+I77+I20</f>
        <v>47211904</v>
      </c>
      <c r="J169" s="27"/>
      <c r="K169" s="27"/>
      <c r="L169" s="27"/>
    </row>
    <row r="170" spans="1:12" ht="15.75">
      <c r="A170" s="5"/>
      <c r="B170" s="3"/>
      <c r="C170" s="3"/>
      <c r="D170" s="31"/>
      <c r="E170" s="36" t="s">
        <v>210</v>
      </c>
      <c r="F170" s="8"/>
      <c r="G170" s="4"/>
      <c r="H170" s="4"/>
      <c r="I170" s="8"/>
      <c r="J170" s="27"/>
      <c r="K170" s="27"/>
      <c r="L170" s="27"/>
    </row>
    <row r="171" spans="1:12" ht="22.5" customHeight="1">
      <c r="A171" s="5">
        <v>178</v>
      </c>
      <c r="B171" s="3" t="s">
        <v>23</v>
      </c>
      <c r="C171" s="3"/>
      <c r="D171" s="31">
        <v>230</v>
      </c>
      <c r="E171" s="37" t="s">
        <v>211</v>
      </c>
      <c r="F171" s="8"/>
      <c r="G171" s="4">
        <v>1761180</v>
      </c>
      <c r="H171" s="4"/>
      <c r="I171" s="8"/>
      <c r="J171" s="27"/>
      <c r="K171" s="27"/>
      <c r="L171" s="27"/>
    </row>
    <row r="172" spans="1:12" ht="15.75">
      <c r="A172" s="5">
        <v>179</v>
      </c>
      <c r="B172" s="3" t="s">
        <v>23</v>
      </c>
      <c r="C172" s="3"/>
      <c r="D172" s="31">
        <v>230</v>
      </c>
      <c r="E172" s="37" t="s">
        <v>212</v>
      </c>
      <c r="F172" s="8"/>
      <c r="G172" s="4">
        <v>3053500</v>
      </c>
      <c r="H172" s="4"/>
      <c r="I172" s="8"/>
      <c r="J172" s="27"/>
      <c r="K172" s="27"/>
      <c r="L172" s="27"/>
    </row>
    <row r="173" spans="1:12" ht="15.75">
      <c r="A173" s="5"/>
      <c r="B173" s="3"/>
      <c r="C173" s="3"/>
      <c r="D173" s="31"/>
      <c r="E173" s="36" t="s">
        <v>4</v>
      </c>
      <c r="F173" s="8"/>
      <c r="G173" s="17">
        <f>SUM(G171:G172)</f>
        <v>4814680</v>
      </c>
      <c r="H173" s="4"/>
      <c r="I173" s="8"/>
      <c r="J173" s="27"/>
      <c r="K173" s="27"/>
      <c r="L173" s="27"/>
    </row>
    <row r="174" spans="1:12" ht="15.75">
      <c r="A174" s="5"/>
      <c r="B174" s="3"/>
      <c r="C174" s="3"/>
      <c r="D174" s="31"/>
      <c r="E174" s="36"/>
      <c r="F174" s="11"/>
      <c r="G174" s="17"/>
      <c r="H174" s="4"/>
      <c r="I174" s="8"/>
      <c r="J174" s="27"/>
      <c r="K174" s="27"/>
      <c r="L174" s="27"/>
    </row>
    <row r="175" spans="1:12" ht="15.75">
      <c r="A175" s="5"/>
      <c r="B175" s="3"/>
      <c r="C175" s="3"/>
      <c r="D175" s="31"/>
      <c r="E175" s="36" t="s">
        <v>241</v>
      </c>
      <c r="F175" s="11"/>
      <c r="G175" s="17">
        <f>G174+G173</f>
        <v>4814680</v>
      </c>
      <c r="H175" s="4"/>
      <c r="I175" s="8"/>
      <c r="J175" s="27"/>
      <c r="K175" s="27"/>
      <c r="L175" s="27"/>
    </row>
    <row r="176" spans="1:12" ht="15.75">
      <c r="A176" s="5">
        <v>180</v>
      </c>
      <c r="B176" s="3" t="s">
        <v>33</v>
      </c>
      <c r="C176" s="3"/>
      <c r="D176" s="31"/>
      <c r="E176" s="37" t="s">
        <v>71</v>
      </c>
      <c r="F176" s="8"/>
      <c r="G176" s="4">
        <v>527960</v>
      </c>
      <c r="H176" s="4"/>
      <c r="I176" s="8"/>
      <c r="J176" s="27"/>
      <c r="K176" s="27"/>
      <c r="L176" s="27"/>
    </row>
    <row r="177" spans="1:12">
      <c r="A177" s="5"/>
      <c r="B177" s="3"/>
      <c r="C177" s="3"/>
      <c r="D177" s="31"/>
      <c r="E177" s="2" t="s">
        <v>4</v>
      </c>
      <c r="F177" s="8"/>
      <c r="G177" s="17">
        <f>SUM(G176)</f>
        <v>527960</v>
      </c>
      <c r="H177" s="4"/>
      <c r="I177" s="8"/>
      <c r="J177" s="27"/>
      <c r="K177" s="27"/>
      <c r="L177" s="27"/>
    </row>
    <row r="178" spans="1:12" ht="15.75">
      <c r="A178" s="5">
        <v>181</v>
      </c>
      <c r="B178" s="3" t="s">
        <v>39</v>
      </c>
      <c r="C178" s="3"/>
      <c r="D178" s="31"/>
      <c r="E178" s="37" t="s">
        <v>213</v>
      </c>
      <c r="F178" s="8"/>
      <c r="G178" s="4">
        <v>3060737</v>
      </c>
      <c r="H178" s="4"/>
      <c r="I178" s="8"/>
      <c r="J178" s="27"/>
      <c r="K178" s="27"/>
      <c r="L178" s="27"/>
    </row>
    <row r="179" spans="1:12">
      <c r="A179" s="5"/>
      <c r="B179" s="3"/>
      <c r="C179" s="3"/>
      <c r="D179" s="31"/>
      <c r="E179" s="2" t="s">
        <v>4</v>
      </c>
      <c r="F179" s="8"/>
      <c r="G179" s="17">
        <f>SUM(G178:G178)</f>
        <v>3060737</v>
      </c>
      <c r="H179" s="4"/>
      <c r="I179" s="8"/>
      <c r="J179" s="27"/>
      <c r="K179" s="27"/>
      <c r="L179" s="27"/>
    </row>
    <row r="180" spans="1:12">
      <c r="A180" s="5">
        <v>182</v>
      </c>
      <c r="B180" s="3" t="s">
        <v>3</v>
      </c>
      <c r="C180" s="5"/>
      <c r="D180" s="5"/>
      <c r="E180" s="5" t="s">
        <v>215</v>
      </c>
      <c r="F180" s="13"/>
      <c r="G180" s="11">
        <v>2518058</v>
      </c>
      <c r="H180" s="13"/>
      <c r="I180" s="13"/>
      <c r="J180" s="27"/>
      <c r="K180" s="27"/>
      <c r="L180" s="27"/>
    </row>
    <row r="181" spans="1:12">
      <c r="A181" s="5"/>
      <c r="B181" s="3"/>
      <c r="C181" s="5"/>
      <c r="D181" s="5"/>
      <c r="E181" s="2" t="s">
        <v>4</v>
      </c>
      <c r="F181" s="13"/>
      <c r="G181" s="13">
        <f>SUM(G180)</f>
        <v>2518058</v>
      </c>
      <c r="H181" s="13"/>
      <c r="I181" s="13"/>
      <c r="J181" s="27"/>
      <c r="K181" s="27"/>
      <c r="L181" s="27"/>
    </row>
    <row r="182" spans="1:12" ht="15.75">
      <c r="A182" s="5"/>
      <c r="B182" s="5"/>
      <c r="C182" s="5"/>
      <c r="D182" s="5"/>
      <c r="E182" s="2" t="s">
        <v>214</v>
      </c>
      <c r="F182" s="13"/>
      <c r="G182" s="39">
        <f>G181+G179+G177+G175</f>
        <v>10921435</v>
      </c>
      <c r="H182" s="13"/>
      <c r="I182" s="13"/>
      <c r="J182" s="27"/>
      <c r="K182" s="27"/>
      <c r="L182" s="27"/>
    </row>
    <row r="183" spans="1:12">
      <c r="A183" s="5"/>
      <c r="B183" s="5"/>
      <c r="C183" s="5"/>
      <c r="D183" s="5"/>
      <c r="E183" s="2" t="s">
        <v>216</v>
      </c>
      <c r="F183" s="13"/>
      <c r="G183" s="11"/>
      <c r="H183" s="13"/>
      <c r="I183" s="13"/>
      <c r="J183" s="27"/>
      <c r="K183" s="27"/>
      <c r="L183" s="27"/>
    </row>
    <row r="184" spans="1:12" ht="21.75" customHeight="1">
      <c r="A184" s="5">
        <v>1</v>
      </c>
      <c r="B184" s="3" t="s">
        <v>3</v>
      </c>
      <c r="C184" s="5"/>
      <c r="D184" s="5"/>
      <c r="E184" s="1" t="s">
        <v>236</v>
      </c>
      <c r="F184" s="13"/>
      <c r="G184" s="11">
        <v>10188</v>
      </c>
      <c r="H184" s="13"/>
      <c r="I184" s="13"/>
      <c r="J184" s="27"/>
      <c r="K184" s="27"/>
      <c r="L184" s="27"/>
    </row>
    <row r="185" spans="1:12" ht="17.25" customHeight="1">
      <c r="A185" s="5">
        <v>2</v>
      </c>
      <c r="B185" s="3" t="s">
        <v>3</v>
      </c>
      <c r="C185" s="5"/>
      <c r="D185" s="5"/>
      <c r="E185" s="1" t="s">
        <v>234</v>
      </c>
      <c r="F185" s="13"/>
      <c r="G185" s="11">
        <v>18000</v>
      </c>
      <c r="H185" s="13"/>
      <c r="I185" s="13"/>
      <c r="J185" s="27"/>
      <c r="K185" s="27"/>
      <c r="L185" s="27"/>
    </row>
    <row r="186" spans="1:12" ht="17.25" customHeight="1">
      <c r="A186" s="5">
        <v>3</v>
      </c>
      <c r="B186" s="3" t="s">
        <v>3</v>
      </c>
      <c r="C186" s="5"/>
      <c r="D186" s="5"/>
      <c r="E186" s="1" t="s">
        <v>230</v>
      </c>
      <c r="F186" s="13"/>
      <c r="G186" s="11">
        <v>32400</v>
      </c>
      <c r="H186" s="13"/>
      <c r="I186" s="13"/>
      <c r="J186" s="27"/>
      <c r="K186" s="27"/>
      <c r="L186" s="27"/>
    </row>
    <row r="187" spans="1:12" ht="17.25" customHeight="1">
      <c r="A187" s="5">
        <v>4</v>
      </c>
      <c r="B187" s="3" t="s">
        <v>3</v>
      </c>
      <c r="C187" s="5"/>
      <c r="D187" s="5"/>
      <c r="E187" s="1" t="s">
        <v>223</v>
      </c>
      <c r="F187" s="13"/>
      <c r="G187" s="11">
        <v>48000</v>
      </c>
      <c r="H187" s="13"/>
      <c r="I187" s="13"/>
      <c r="J187" s="27"/>
      <c r="K187" s="27"/>
      <c r="L187" s="27"/>
    </row>
    <row r="188" spans="1:12" ht="17.25" customHeight="1">
      <c r="A188" s="5">
        <v>5</v>
      </c>
      <c r="B188" s="5"/>
      <c r="C188" s="5"/>
      <c r="D188" s="5"/>
      <c r="E188" s="2" t="s">
        <v>4</v>
      </c>
      <c r="F188" s="13"/>
      <c r="G188" s="13">
        <f>SUM(G184:G187)</f>
        <v>108588</v>
      </c>
      <c r="H188" s="13"/>
      <c r="I188" s="13"/>
      <c r="J188" s="27"/>
      <c r="K188" s="27"/>
      <c r="L188" s="27"/>
    </row>
    <row r="189" spans="1:12" ht="17.25" customHeight="1">
      <c r="A189" s="5">
        <v>6</v>
      </c>
      <c r="B189" s="3" t="s">
        <v>5</v>
      </c>
      <c r="C189" s="5"/>
      <c r="D189" s="5"/>
      <c r="E189" s="5" t="s">
        <v>217</v>
      </c>
      <c r="F189" s="13"/>
      <c r="G189" s="11">
        <v>1228618</v>
      </c>
      <c r="H189" s="13"/>
      <c r="I189" s="13"/>
      <c r="J189" s="27"/>
      <c r="K189" s="27"/>
      <c r="L189" s="27"/>
    </row>
    <row r="190" spans="1:12" ht="17.25" customHeight="1">
      <c r="A190" s="5">
        <v>7</v>
      </c>
      <c r="B190" s="3" t="s">
        <v>5</v>
      </c>
      <c r="C190" s="5"/>
      <c r="D190" s="5"/>
      <c r="E190" s="1" t="s">
        <v>220</v>
      </c>
      <c r="F190" s="13"/>
      <c r="G190" s="11">
        <v>998433</v>
      </c>
      <c r="H190" s="13"/>
      <c r="I190" s="13"/>
      <c r="J190" s="27"/>
      <c r="K190" s="27"/>
      <c r="L190" s="27"/>
    </row>
    <row r="191" spans="1:12" ht="17.25" customHeight="1">
      <c r="A191" s="5">
        <v>8</v>
      </c>
      <c r="B191" s="3" t="s">
        <v>5</v>
      </c>
      <c r="C191" s="5"/>
      <c r="D191" s="5"/>
      <c r="E191" s="1" t="s">
        <v>222</v>
      </c>
      <c r="F191" s="13"/>
      <c r="G191" s="11">
        <v>480000</v>
      </c>
      <c r="H191" s="13"/>
      <c r="I191" s="13"/>
      <c r="J191" s="27"/>
      <c r="K191" s="27"/>
      <c r="L191" s="27"/>
    </row>
    <row r="192" spans="1:12" ht="17.25" customHeight="1">
      <c r="A192" s="5">
        <v>9</v>
      </c>
      <c r="B192" s="3" t="s">
        <v>5</v>
      </c>
      <c r="C192" s="5"/>
      <c r="D192" s="5"/>
      <c r="E192" s="1" t="s">
        <v>224</v>
      </c>
      <c r="F192" s="13"/>
      <c r="G192" s="11">
        <v>94800</v>
      </c>
      <c r="H192" s="13"/>
      <c r="I192" s="13"/>
      <c r="J192" s="27"/>
      <c r="K192" s="27"/>
      <c r="L192" s="27"/>
    </row>
    <row r="193" spans="1:12" ht="17.25" customHeight="1">
      <c r="A193" s="5">
        <v>10</v>
      </c>
      <c r="B193" s="3" t="s">
        <v>5</v>
      </c>
      <c r="C193" s="5"/>
      <c r="D193" s="5"/>
      <c r="E193" s="1" t="s">
        <v>231</v>
      </c>
      <c r="F193" s="13"/>
      <c r="G193" s="11">
        <v>44400</v>
      </c>
      <c r="H193" s="13"/>
      <c r="I193" s="13"/>
      <c r="J193" s="27"/>
      <c r="K193" s="27"/>
      <c r="L193" s="27"/>
    </row>
    <row r="194" spans="1:12" ht="17.25" customHeight="1">
      <c r="A194" s="5">
        <v>11</v>
      </c>
      <c r="B194" s="3" t="s">
        <v>5</v>
      </c>
      <c r="C194" s="5"/>
      <c r="D194" s="5"/>
      <c r="E194" s="1" t="s">
        <v>232</v>
      </c>
      <c r="F194" s="13"/>
      <c r="G194" s="11">
        <v>24000</v>
      </c>
      <c r="H194" s="13"/>
      <c r="I194" s="13"/>
      <c r="J194" s="27"/>
      <c r="K194" s="27"/>
      <c r="L194" s="27"/>
    </row>
    <row r="195" spans="1:12" ht="17.25" customHeight="1">
      <c r="A195" s="5">
        <v>12</v>
      </c>
      <c r="B195" s="3" t="s">
        <v>5</v>
      </c>
      <c r="C195" s="5"/>
      <c r="D195" s="5"/>
      <c r="E195" s="1" t="s">
        <v>233</v>
      </c>
      <c r="F195" s="13"/>
      <c r="G195" s="11">
        <v>36000</v>
      </c>
      <c r="H195" s="13"/>
      <c r="I195" s="13"/>
      <c r="J195" s="27"/>
      <c r="K195" s="27"/>
      <c r="L195" s="27"/>
    </row>
    <row r="196" spans="1:12" ht="17.25" customHeight="1">
      <c r="A196" s="5">
        <v>13</v>
      </c>
      <c r="B196" s="3" t="s">
        <v>5</v>
      </c>
      <c r="C196" s="5"/>
      <c r="D196" s="5"/>
      <c r="E196" s="1" t="s">
        <v>235</v>
      </c>
      <c r="F196" s="13"/>
      <c r="G196" s="11">
        <v>2435</v>
      </c>
      <c r="H196" s="13"/>
      <c r="I196" s="13"/>
      <c r="J196" s="27"/>
      <c r="K196" s="27"/>
      <c r="L196" s="27"/>
    </row>
    <row r="197" spans="1:12" ht="17.25" customHeight="1">
      <c r="A197" s="5">
        <v>14</v>
      </c>
      <c r="B197" s="3" t="s">
        <v>5</v>
      </c>
      <c r="C197" s="5"/>
      <c r="D197" s="5"/>
      <c r="E197" s="1" t="s">
        <v>237</v>
      </c>
      <c r="F197" s="13"/>
      <c r="G197" s="11">
        <v>7292</v>
      </c>
      <c r="H197" s="13"/>
      <c r="I197" s="13"/>
      <c r="J197" s="27"/>
      <c r="K197" s="27"/>
      <c r="L197" s="27"/>
    </row>
    <row r="198" spans="1:12" ht="17.25" customHeight="1">
      <c r="A198" s="5">
        <v>15</v>
      </c>
      <c r="B198" s="3" t="s">
        <v>5</v>
      </c>
      <c r="C198" s="5"/>
      <c r="D198" s="5"/>
      <c r="E198" s="5" t="s">
        <v>238</v>
      </c>
      <c r="F198" s="13"/>
      <c r="G198" s="11">
        <v>875</v>
      </c>
      <c r="H198" s="13"/>
      <c r="I198" s="13"/>
      <c r="J198" s="27"/>
      <c r="K198" s="27"/>
      <c r="L198" s="27"/>
    </row>
    <row r="199" spans="1:12" ht="17.25" customHeight="1">
      <c r="A199" s="5">
        <v>16</v>
      </c>
      <c r="B199" s="22" t="s">
        <v>5</v>
      </c>
      <c r="C199" s="2"/>
      <c r="D199" s="2"/>
      <c r="E199" s="5" t="s">
        <v>239</v>
      </c>
      <c r="F199" s="13"/>
      <c r="G199" s="11">
        <v>499800</v>
      </c>
      <c r="H199" s="13"/>
      <c r="I199" s="13"/>
      <c r="J199" s="27"/>
      <c r="K199" s="27"/>
      <c r="L199" s="27"/>
    </row>
    <row r="200" spans="1:12" ht="17.25" customHeight="1">
      <c r="A200" s="5">
        <v>17</v>
      </c>
      <c r="B200" s="3" t="s">
        <v>5</v>
      </c>
      <c r="C200" s="5"/>
      <c r="D200" s="5"/>
      <c r="E200" s="1" t="s">
        <v>292</v>
      </c>
      <c r="F200" s="4"/>
      <c r="G200" s="1">
        <v>60000</v>
      </c>
      <c r="H200" s="13"/>
      <c r="I200" s="13"/>
      <c r="J200" s="27"/>
      <c r="K200" s="27"/>
      <c r="L200" s="27"/>
    </row>
    <row r="201" spans="1:12" ht="17.25" customHeight="1">
      <c r="A201" s="5"/>
      <c r="B201" s="3"/>
      <c r="C201" s="5"/>
      <c r="D201" s="5"/>
      <c r="E201" s="2" t="s">
        <v>4</v>
      </c>
      <c r="F201" s="8"/>
      <c r="G201" s="42">
        <f>SUM(G189:G200)</f>
        <v>3476653</v>
      </c>
      <c r="H201" s="13"/>
      <c r="I201" s="13"/>
      <c r="J201" s="27"/>
      <c r="K201" s="27"/>
      <c r="L201" s="27"/>
    </row>
    <row r="202" spans="1:12" ht="17.25" customHeight="1">
      <c r="A202" s="5">
        <v>18</v>
      </c>
      <c r="B202" s="3" t="s">
        <v>39</v>
      </c>
      <c r="C202" s="5"/>
      <c r="D202" s="5"/>
      <c r="E202" s="1" t="s">
        <v>225</v>
      </c>
      <c r="F202" s="13"/>
      <c r="G202" s="11">
        <v>48600</v>
      </c>
      <c r="H202" s="13"/>
      <c r="I202" s="13"/>
      <c r="J202" s="27"/>
      <c r="K202" s="27"/>
      <c r="L202" s="27"/>
    </row>
    <row r="203" spans="1:12" ht="17.25" customHeight="1">
      <c r="A203" s="5"/>
      <c r="B203" s="3"/>
      <c r="C203" s="5"/>
      <c r="D203" s="5"/>
      <c r="E203" s="2" t="s">
        <v>4</v>
      </c>
      <c r="F203" s="13"/>
      <c r="G203" s="13">
        <f>SUM(G202)</f>
        <v>48600</v>
      </c>
      <c r="H203" s="13"/>
      <c r="I203" s="13"/>
      <c r="J203" s="27"/>
      <c r="K203" s="27"/>
      <c r="L203" s="27"/>
    </row>
    <row r="204" spans="1:12" ht="17.25" customHeight="1">
      <c r="A204" s="5">
        <v>19</v>
      </c>
      <c r="B204" s="3" t="s">
        <v>219</v>
      </c>
      <c r="C204" s="5"/>
      <c r="D204" s="5"/>
      <c r="E204" s="5" t="s">
        <v>218</v>
      </c>
      <c r="F204" s="13"/>
      <c r="G204" s="11">
        <v>127971</v>
      </c>
      <c r="H204" s="13"/>
      <c r="I204" s="13"/>
      <c r="J204" s="27"/>
      <c r="K204" s="27"/>
      <c r="L204" s="27"/>
    </row>
    <row r="205" spans="1:12" ht="17.25" customHeight="1">
      <c r="A205" s="5"/>
      <c r="B205" s="3"/>
      <c r="C205" s="5"/>
      <c r="D205" s="5"/>
      <c r="E205" s="2" t="s">
        <v>4</v>
      </c>
      <c r="F205" s="13"/>
      <c r="G205" s="13">
        <f>SUM(G204)</f>
        <v>127971</v>
      </c>
      <c r="H205" s="13"/>
      <c r="I205" s="13"/>
      <c r="J205" s="27"/>
      <c r="K205" s="27"/>
      <c r="L205" s="27"/>
    </row>
    <row r="206" spans="1:12" ht="17.25" customHeight="1">
      <c r="A206" s="5">
        <v>20</v>
      </c>
      <c r="B206" s="3" t="s">
        <v>23</v>
      </c>
      <c r="C206" s="5"/>
      <c r="D206" s="5"/>
      <c r="E206" s="1" t="s">
        <v>221</v>
      </c>
      <c r="F206" s="13"/>
      <c r="G206" s="11">
        <v>720000</v>
      </c>
      <c r="H206" s="13"/>
      <c r="I206" s="13"/>
      <c r="J206" s="27"/>
      <c r="K206" s="27"/>
      <c r="L206" s="27"/>
    </row>
    <row r="207" spans="1:12" ht="17.25" customHeight="1">
      <c r="A207" s="5">
        <v>21</v>
      </c>
      <c r="B207" s="3" t="s">
        <v>23</v>
      </c>
      <c r="C207" s="5"/>
      <c r="D207" s="5"/>
      <c r="E207" s="1" t="s">
        <v>226</v>
      </c>
      <c r="F207" s="13"/>
      <c r="G207" s="11">
        <v>94080</v>
      </c>
      <c r="H207" s="13"/>
      <c r="I207" s="13"/>
      <c r="J207" s="27"/>
      <c r="K207" s="27"/>
      <c r="L207" s="27"/>
    </row>
    <row r="208" spans="1:12" ht="17.25" customHeight="1">
      <c r="A208" s="5">
        <v>22</v>
      </c>
      <c r="B208" s="3" t="s">
        <v>23</v>
      </c>
      <c r="C208" s="5"/>
      <c r="D208" s="5"/>
      <c r="E208" s="1" t="s">
        <v>227</v>
      </c>
      <c r="F208" s="13"/>
      <c r="G208" s="11">
        <v>13200</v>
      </c>
      <c r="H208" s="13"/>
      <c r="I208" s="13"/>
      <c r="J208" s="27"/>
      <c r="K208" s="27"/>
      <c r="L208" s="27"/>
    </row>
    <row r="209" spans="1:12" ht="17.25" customHeight="1">
      <c r="A209" s="5">
        <v>23</v>
      </c>
      <c r="B209" s="3" t="s">
        <v>23</v>
      </c>
      <c r="C209" s="5"/>
      <c r="D209" s="5"/>
      <c r="E209" s="1" t="s">
        <v>228</v>
      </c>
      <c r="F209" s="13"/>
      <c r="G209" s="11">
        <v>3000</v>
      </c>
      <c r="H209" s="13"/>
      <c r="I209" s="13"/>
      <c r="J209" s="27"/>
      <c r="K209" s="27"/>
      <c r="L209" s="27"/>
    </row>
    <row r="210" spans="1:12" ht="17.25" customHeight="1">
      <c r="A210" s="5"/>
      <c r="B210" s="3"/>
      <c r="C210" s="5"/>
      <c r="D210" s="5"/>
      <c r="E210" s="2" t="s">
        <v>4</v>
      </c>
      <c r="F210" s="13"/>
      <c r="G210" s="13">
        <f>SUM(G206:G209)</f>
        <v>830280</v>
      </c>
      <c r="H210" s="13"/>
      <c r="I210" s="13"/>
      <c r="J210" s="27"/>
      <c r="K210" s="27"/>
      <c r="L210" s="27"/>
    </row>
    <row r="211" spans="1:12" ht="17.25" customHeight="1">
      <c r="A211" s="5">
        <v>24</v>
      </c>
      <c r="B211" s="3" t="s">
        <v>29</v>
      </c>
      <c r="C211" s="5"/>
      <c r="D211" s="5"/>
      <c r="E211" s="1" t="s">
        <v>229</v>
      </c>
      <c r="F211" s="13"/>
      <c r="G211" s="11">
        <v>5400</v>
      </c>
      <c r="H211" s="13"/>
      <c r="I211" s="13"/>
      <c r="J211" s="27"/>
      <c r="K211" s="27"/>
      <c r="L211" s="27"/>
    </row>
    <row r="212" spans="1:12" ht="17.25" customHeight="1">
      <c r="A212" s="5"/>
      <c r="B212" s="3"/>
      <c r="C212" s="5"/>
      <c r="D212" s="5"/>
      <c r="E212" s="2" t="s">
        <v>4</v>
      </c>
      <c r="F212" s="13"/>
      <c r="G212" s="13">
        <f>SUM(G211)</f>
        <v>5400</v>
      </c>
      <c r="H212" s="13"/>
      <c r="I212" s="13"/>
      <c r="J212" s="27"/>
      <c r="K212" s="27"/>
      <c r="L212" s="27"/>
    </row>
    <row r="213" spans="1:12" ht="17.25" customHeight="1">
      <c r="A213" s="5"/>
      <c r="B213" s="3"/>
      <c r="C213" s="5"/>
      <c r="D213" s="5"/>
      <c r="E213" s="2" t="s">
        <v>242</v>
      </c>
      <c r="F213" s="13"/>
      <c r="G213" s="39">
        <f>G212+G210+G205+G203+G201+G188</f>
        <v>4597492</v>
      </c>
      <c r="H213" s="13"/>
      <c r="I213" s="13"/>
      <c r="J213" s="27"/>
      <c r="K213" s="27"/>
      <c r="L213" s="27"/>
    </row>
    <row r="214" spans="1:12" ht="17.25" customHeight="1">
      <c r="A214" s="2"/>
      <c r="B214" s="3"/>
      <c r="C214" s="5"/>
      <c r="D214" s="5"/>
      <c r="E214" s="44" t="s">
        <v>44</v>
      </c>
      <c r="F214" s="45">
        <f>F169</f>
        <v>161871320</v>
      </c>
      <c r="G214" s="47">
        <f>G213+G182+G169</f>
        <v>67191207</v>
      </c>
      <c r="H214" s="47">
        <f>H169</f>
        <v>62987136</v>
      </c>
      <c r="I214" s="48">
        <f>I169</f>
        <v>47211904</v>
      </c>
      <c r="J214" s="27"/>
      <c r="K214" s="27"/>
      <c r="L214" s="27"/>
    </row>
    <row r="215" spans="1:12" ht="23.25" customHeight="1">
      <c r="A215" s="15"/>
      <c r="B215" s="38"/>
      <c r="C215" s="15"/>
      <c r="D215" s="15"/>
      <c r="E215" s="15"/>
      <c r="F215" s="16"/>
      <c r="G215" s="27"/>
      <c r="H215" s="27"/>
      <c r="I215" s="27"/>
      <c r="J215" s="27"/>
      <c r="K215" s="27"/>
      <c r="L215" s="27"/>
    </row>
    <row r="216" spans="1:12" s="18" customFormat="1" ht="25.5" customHeight="1">
      <c r="A216"/>
      <c r="B216"/>
      <c r="C216"/>
      <c r="D216"/>
      <c r="E216"/>
      <c r="F216"/>
      <c r="G216"/>
      <c r="H216"/>
      <c r="I216"/>
      <c r="J216" s="35"/>
      <c r="K216" s="35"/>
      <c r="L216" s="35"/>
    </row>
    <row r="217" spans="1:12">
      <c r="E217" s="26"/>
      <c r="G217" s="18"/>
      <c r="H217" s="19"/>
      <c r="J217" s="27"/>
      <c r="K217" s="27"/>
      <c r="L217" s="27"/>
    </row>
    <row r="218" spans="1:12">
      <c r="E218" s="26"/>
      <c r="G218" s="18"/>
      <c r="H218" s="6"/>
      <c r="J218" s="27"/>
      <c r="K218" s="27"/>
      <c r="L218" s="27"/>
    </row>
    <row r="219" spans="1:12">
      <c r="E219" s="26"/>
      <c r="G219" s="18"/>
      <c r="H219" s="6"/>
      <c r="J219" s="27"/>
      <c r="K219" s="27"/>
      <c r="L219" s="27"/>
    </row>
    <row r="220" spans="1:12">
      <c r="A220" s="18" t="s">
        <v>0</v>
      </c>
      <c r="B220" s="18"/>
      <c r="C220" s="18"/>
      <c r="D220" s="18"/>
      <c r="E220" s="18"/>
      <c r="J220" s="27"/>
      <c r="K220" s="27"/>
      <c r="L220" s="27"/>
    </row>
    <row r="221" spans="1:12">
      <c r="A221" s="18" t="s">
        <v>243</v>
      </c>
      <c r="B221" s="18"/>
      <c r="C221" s="18"/>
      <c r="D221" s="18"/>
      <c r="E221" s="18"/>
      <c r="J221" s="27"/>
      <c r="K221" s="27"/>
      <c r="L221" s="27"/>
    </row>
    <row r="222" spans="1:12" ht="45.75">
      <c r="A222" s="29" t="s">
        <v>105</v>
      </c>
      <c r="B222" s="29" t="s">
        <v>106</v>
      </c>
      <c r="C222" s="29" t="s">
        <v>108</v>
      </c>
      <c r="D222" s="29" t="s">
        <v>109</v>
      </c>
      <c r="E222" s="2" t="s">
        <v>2</v>
      </c>
      <c r="F222" s="7"/>
      <c r="G222" s="12" t="s">
        <v>280</v>
      </c>
      <c r="H222" s="12"/>
      <c r="I222" s="12"/>
      <c r="J222" s="27"/>
      <c r="K222" s="27"/>
      <c r="L222" s="27"/>
    </row>
    <row r="223" spans="1:12">
      <c r="A223" s="1">
        <v>654</v>
      </c>
      <c r="B223" s="3" t="s">
        <v>3</v>
      </c>
      <c r="C223" s="3">
        <v>2654001</v>
      </c>
      <c r="D223" s="1" t="s">
        <v>110</v>
      </c>
      <c r="E223" s="1" t="s">
        <v>244</v>
      </c>
      <c r="F223" s="8"/>
      <c r="G223" s="4">
        <f>G20</f>
        <v>6878567</v>
      </c>
      <c r="H223" s="4"/>
      <c r="I223" s="4"/>
      <c r="J223" s="27"/>
      <c r="K223" s="27"/>
      <c r="L223" s="27"/>
    </row>
    <row r="224" spans="1:12">
      <c r="A224" s="1"/>
      <c r="B224" s="3" t="s">
        <v>5</v>
      </c>
      <c r="C224" s="3"/>
      <c r="D224" s="3"/>
      <c r="E224" s="1" t="s">
        <v>245</v>
      </c>
      <c r="F224" s="8"/>
      <c r="G224" s="4">
        <f>G77</f>
        <v>21571612</v>
      </c>
      <c r="H224" s="4"/>
      <c r="I224" s="4"/>
      <c r="J224" s="27"/>
      <c r="K224" s="27"/>
      <c r="L224" s="27"/>
    </row>
    <row r="225" spans="1:12">
      <c r="A225" s="1"/>
      <c r="B225" s="3" t="s">
        <v>23</v>
      </c>
      <c r="C225" s="30"/>
      <c r="D225" s="30"/>
      <c r="E225" s="1" t="s">
        <v>262</v>
      </c>
      <c r="F225" s="8"/>
      <c r="G225" s="4">
        <f>G95</f>
        <v>4481481</v>
      </c>
      <c r="H225" s="4"/>
      <c r="I225" s="4"/>
      <c r="J225" s="27"/>
      <c r="K225" s="27"/>
      <c r="L225" s="27"/>
    </row>
    <row r="226" spans="1:12">
      <c r="A226" s="1"/>
      <c r="B226" s="3" t="s">
        <v>102</v>
      </c>
      <c r="C226" s="3"/>
      <c r="D226" s="3"/>
      <c r="E226" s="1" t="s">
        <v>250</v>
      </c>
      <c r="F226" s="8"/>
      <c r="G226" s="4">
        <f>G99</f>
        <v>635168</v>
      </c>
      <c r="H226" s="4"/>
      <c r="I226" s="4"/>
      <c r="J226" s="27"/>
      <c r="K226" s="27"/>
      <c r="L226" s="27"/>
    </row>
    <row r="227" spans="1:12">
      <c r="A227" s="1"/>
      <c r="B227" s="3" t="s">
        <v>25</v>
      </c>
      <c r="C227" s="3"/>
      <c r="D227" s="3"/>
      <c r="E227" s="1" t="s">
        <v>246</v>
      </c>
      <c r="F227" s="8"/>
      <c r="G227" s="4">
        <f>G104</f>
        <v>717584</v>
      </c>
      <c r="H227" s="4"/>
      <c r="I227" s="4"/>
      <c r="J227" s="27"/>
      <c r="K227" s="27"/>
      <c r="L227" s="27"/>
    </row>
    <row r="228" spans="1:12">
      <c r="A228" s="1"/>
      <c r="B228" s="3" t="s">
        <v>26</v>
      </c>
      <c r="C228" s="3"/>
      <c r="D228" s="3"/>
      <c r="E228" s="1" t="s">
        <v>247</v>
      </c>
      <c r="F228" s="8"/>
      <c r="G228" s="4">
        <f>G114</f>
        <v>2858000</v>
      </c>
      <c r="H228" s="4"/>
      <c r="I228" s="4"/>
      <c r="J228" s="27"/>
      <c r="K228" s="27"/>
      <c r="L228" s="27"/>
    </row>
    <row r="229" spans="1:12">
      <c r="A229" s="1"/>
      <c r="B229" s="3" t="s">
        <v>29</v>
      </c>
      <c r="C229" s="3"/>
      <c r="D229" s="3"/>
      <c r="E229" s="1" t="s">
        <v>248</v>
      </c>
      <c r="F229" s="8"/>
      <c r="G229" s="4">
        <f>G127</f>
        <v>1957148</v>
      </c>
      <c r="H229" s="4"/>
      <c r="I229" s="4"/>
      <c r="J229" s="27"/>
      <c r="K229" s="27"/>
      <c r="L229" s="27"/>
    </row>
    <row r="230" spans="1:12">
      <c r="A230" s="1"/>
      <c r="B230" s="3" t="s">
        <v>43</v>
      </c>
      <c r="C230" s="3"/>
      <c r="D230" s="3"/>
      <c r="E230" s="1" t="s">
        <v>263</v>
      </c>
      <c r="F230" s="8"/>
      <c r="G230" s="4">
        <f>G129</f>
        <v>100000</v>
      </c>
      <c r="H230" s="4"/>
      <c r="I230" s="4"/>
      <c r="J230" s="27"/>
      <c r="K230" s="27"/>
      <c r="L230" s="27"/>
    </row>
    <row r="231" spans="1:12">
      <c r="A231" s="1"/>
      <c r="B231" s="3" t="s">
        <v>33</v>
      </c>
      <c r="C231" s="3"/>
      <c r="D231" s="3"/>
      <c r="E231" s="10" t="s">
        <v>251</v>
      </c>
      <c r="F231" s="8"/>
      <c r="G231" s="4">
        <f>G145</f>
        <v>5767468</v>
      </c>
      <c r="H231" s="4"/>
      <c r="I231" s="4"/>
      <c r="J231" s="27"/>
      <c r="K231" s="27"/>
      <c r="L231" s="27"/>
    </row>
    <row r="232" spans="1:12">
      <c r="A232" s="1"/>
      <c r="B232" s="3" t="s">
        <v>219</v>
      </c>
      <c r="C232" s="3"/>
      <c r="D232" s="3"/>
      <c r="E232" s="10" t="s">
        <v>252</v>
      </c>
      <c r="F232" s="8"/>
      <c r="G232" s="4">
        <f>G149</f>
        <v>570560</v>
      </c>
      <c r="H232" s="4"/>
      <c r="I232" s="4"/>
      <c r="J232" s="27"/>
      <c r="K232" s="27"/>
      <c r="L232" s="27"/>
    </row>
    <row r="233" spans="1:12">
      <c r="A233" s="1"/>
      <c r="B233" s="3" t="s">
        <v>39</v>
      </c>
      <c r="C233" s="3"/>
      <c r="D233" s="3"/>
      <c r="E233" s="10" t="s">
        <v>253</v>
      </c>
      <c r="F233" s="8"/>
      <c r="G233" s="4">
        <f>G168</f>
        <v>6134692</v>
      </c>
      <c r="H233" s="4"/>
      <c r="I233" s="4"/>
      <c r="J233" s="27"/>
      <c r="K233" s="27"/>
      <c r="L233" s="27"/>
    </row>
    <row r="234" spans="1:12">
      <c r="A234" s="1"/>
      <c r="B234" s="3"/>
      <c r="C234" s="3"/>
      <c r="D234" s="3"/>
      <c r="E234" s="7" t="s">
        <v>4</v>
      </c>
      <c r="F234" s="8"/>
      <c r="G234" s="17">
        <f>SUM(G223:G233)</f>
        <v>51672280</v>
      </c>
      <c r="H234" s="4"/>
      <c r="I234" s="4"/>
      <c r="J234" s="27"/>
      <c r="K234" s="27"/>
      <c r="L234" s="27"/>
    </row>
    <row r="235" spans="1:12">
      <c r="A235" s="1"/>
      <c r="B235" s="3"/>
      <c r="C235" s="3"/>
      <c r="D235" s="3"/>
      <c r="E235" s="2" t="s">
        <v>216</v>
      </c>
      <c r="F235" s="8"/>
      <c r="G235" s="4"/>
      <c r="H235" s="4"/>
      <c r="I235" s="4"/>
      <c r="J235" s="27"/>
      <c r="K235" s="27"/>
      <c r="L235" s="27"/>
    </row>
    <row r="236" spans="1:12">
      <c r="A236" s="1"/>
      <c r="B236" s="3" t="s">
        <v>3</v>
      </c>
      <c r="C236" s="3"/>
      <c r="D236" s="3"/>
      <c r="E236" s="1" t="s">
        <v>244</v>
      </c>
      <c r="F236" s="8"/>
      <c r="G236" s="4">
        <v>2626646</v>
      </c>
      <c r="H236" s="4"/>
      <c r="I236" s="4"/>
      <c r="J236" s="27"/>
      <c r="K236" s="27"/>
      <c r="L236" s="27"/>
    </row>
    <row r="237" spans="1:12">
      <c r="A237" s="1"/>
      <c r="B237" s="3" t="s">
        <v>23</v>
      </c>
      <c r="C237" s="3"/>
      <c r="D237" s="3"/>
      <c r="E237" s="10" t="s">
        <v>249</v>
      </c>
      <c r="F237" s="8"/>
      <c r="G237" s="4">
        <v>5644940</v>
      </c>
      <c r="H237" s="4"/>
      <c r="I237" s="4"/>
      <c r="J237" s="27"/>
      <c r="K237" s="27"/>
      <c r="L237" s="27"/>
    </row>
    <row r="238" spans="1:12">
      <c r="A238" s="1"/>
      <c r="B238" s="3" t="s">
        <v>5</v>
      </c>
      <c r="C238" s="3"/>
      <c r="D238" s="3"/>
      <c r="E238" s="1" t="s">
        <v>245</v>
      </c>
      <c r="F238" s="8"/>
      <c r="G238" s="4">
        <v>3476653</v>
      </c>
      <c r="H238" s="4"/>
      <c r="I238" s="4"/>
      <c r="J238" s="27"/>
      <c r="K238" s="27"/>
      <c r="L238" s="27"/>
    </row>
    <row r="239" spans="1:12">
      <c r="A239" s="1"/>
      <c r="B239" s="3" t="s">
        <v>219</v>
      </c>
      <c r="C239" s="3"/>
      <c r="D239" s="3"/>
      <c r="E239" s="10" t="s">
        <v>252</v>
      </c>
      <c r="F239" s="13"/>
      <c r="G239" s="23">
        <v>127991</v>
      </c>
      <c r="H239" s="17"/>
      <c r="I239" s="17"/>
      <c r="J239" s="27"/>
      <c r="K239" s="27"/>
      <c r="L239" s="27"/>
    </row>
    <row r="240" spans="1:12">
      <c r="A240" s="1"/>
      <c r="B240" s="3" t="s">
        <v>39</v>
      </c>
      <c r="C240" s="3"/>
      <c r="D240" s="3"/>
      <c r="E240" s="10" t="s">
        <v>253</v>
      </c>
      <c r="F240" s="13"/>
      <c r="G240" s="23">
        <v>3109337</v>
      </c>
      <c r="H240" s="17"/>
      <c r="I240" s="17"/>
      <c r="J240" s="27"/>
      <c r="K240" s="27"/>
      <c r="L240" s="27"/>
    </row>
    <row r="241" spans="1:12">
      <c r="A241" s="1"/>
      <c r="B241" s="3" t="s">
        <v>29</v>
      </c>
      <c r="C241" s="3"/>
      <c r="D241" s="3"/>
      <c r="E241" s="1" t="s">
        <v>248</v>
      </c>
      <c r="F241" s="8"/>
      <c r="G241" s="4">
        <v>5400</v>
      </c>
      <c r="H241" s="4"/>
      <c r="I241" s="4"/>
      <c r="J241" s="27"/>
      <c r="K241" s="27"/>
      <c r="L241" s="27"/>
    </row>
    <row r="242" spans="1:12">
      <c r="A242" s="1"/>
      <c r="B242" s="3" t="s">
        <v>33</v>
      </c>
      <c r="C242" s="3"/>
      <c r="D242" s="3"/>
      <c r="E242" s="10" t="s">
        <v>251</v>
      </c>
      <c r="F242" s="8"/>
      <c r="G242" s="4">
        <v>527960</v>
      </c>
      <c r="H242" s="4"/>
      <c r="I242" s="4"/>
      <c r="J242" s="27"/>
      <c r="K242" s="27"/>
      <c r="L242" s="27"/>
    </row>
    <row r="243" spans="1:12" ht="17.25" customHeight="1">
      <c r="A243" s="1"/>
      <c r="B243" s="3"/>
      <c r="C243" s="3"/>
      <c r="D243" s="3"/>
      <c r="E243" s="7" t="s">
        <v>4</v>
      </c>
      <c r="F243" s="8"/>
      <c r="G243" s="17">
        <f>SUM(G236:G242)</f>
        <v>15518927</v>
      </c>
      <c r="H243" s="4"/>
      <c r="I243" s="4"/>
      <c r="J243" s="27"/>
      <c r="K243" s="27"/>
      <c r="L243" s="27"/>
    </row>
    <row r="244" spans="1:12" ht="30.75" customHeight="1">
      <c r="A244" s="1"/>
      <c r="B244" s="3"/>
      <c r="C244" s="3"/>
      <c r="D244" s="3"/>
      <c r="E244" s="40" t="s">
        <v>254</v>
      </c>
      <c r="F244" s="46"/>
      <c r="G244" s="41">
        <f>G243+G234</f>
        <v>67191207</v>
      </c>
      <c r="H244" s="4"/>
      <c r="I244" s="4"/>
      <c r="J244" s="27"/>
      <c r="K244" s="27"/>
      <c r="L244" s="27"/>
    </row>
    <row r="245" spans="1:12" ht="17.25" customHeight="1">
      <c r="A245" s="27"/>
      <c r="B245" s="27"/>
      <c r="C245" s="27"/>
    </row>
    <row r="246" spans="1:12" ht="22.5" customHeight="1">
      <c r="A246" s="27"/>
      <c r="B246" s="27"/>
      <c r="C246" s="27"/>
    </row>
    <row r="247" spans="1:12">
      <c r="A247" s="27"/>
      <c r="B247" s="27"/>
      <c r="C247" s="27"/>
    </row>
    <row r="248" spans="1:12">
      <c r="A248" s="27"/>
      <c r="B248" s="27"/>
      <c r="C248" s="27"/>
    </row>
    <row r="249" spans="1:12">
      <c r="A249" s="27"/>
      <c r="B249" s="27"/>
      <c r="C249" s="27"/>
    </row>
    <row r="250" spans="1:12">
      <c r="A250" s="27"/>
      <c r="B250" s="27"/>
      <c r="C250" s="27"/>
    </row>
    <row r="251" spans="1:12">
      <c r="A251" s="27"/>
      <c r="B251" s="27"/>
      <c r="C251" s="27"/>
    </row>
    <row r="252" spans="1:12">
      <c r="A252" s="27"/>
      <c r="B252" s="27"/>
      <c r="C252" s="27"/>
    </row>
    <row r="253" spans="1:12">
      <c r="A253" s="27"/>
      <c r="B253" s="27"/>
      <c r="C253" s="27"/>
    </row>
    <row r="254" spans="1:12">
      <c r="A254" s="27"/>
      <c r="B254" s="27"/>
      <c r="C254" s="27"/>
    </row>
    <row r="255" spans="1:12">
      <c r="A255" s="27"/>
      <c r="B255" s="27"/>
      <c r="C255" s="27"/>
    </row>
    <row r="256" spans="1:12">
      <c r="A256" s="27"/>
      <c r="B256" s="27"/>
      <c r="C256" s="27"/>
    </row>
    <row r="257" spans="1:3">
      <c r="A257" s="27"/>
      <c r="B257" s="27"/>
      <c r="C257" s="27"/>
    </row>
    <row r="258" spans="1:3">
      <c r="A258" s="27"/>
      <c r="B258" s="27"/>
      <c r="C258" s="27"/>
    </row>
    <row r="259" spans="1:3">
      <c r="A259" s="28"/>
      <c r="B259" s="28"/>
      <c r="C259" s="28"/>
    </row>
    <row r="260" spans="1:3">
      <c r="A260" s="27"/>
      <c r="B260" s="27"/>
      <c r="C260" s="27"/>
    </row>
    <row r="261" spans="1:3">
      <c r="A261" s="35"/>
      <c r="B261" s="35"/>
      <c r="C261" s="27"/>
    </row>
    <row r="262" spans="1:3">
      <c r="A262" s="27"/>
      <c r="B262" s="27"/>
      <c r="C262" s="27"/>
    </row>
    <row r="263" spans="1:3">
      <c r="A263" s="27"/>
      <c r="B263" s="27"/>
      <c r="C263" s="27"/>
    </row>
    <row r="264" spans="1:3">
      <c r="A264" s="27"/>
      <c r="B264" s="27"/>
      <c r="C264" s="27"/>
    </row>
    <row r="265" spans="1:3">
      <c r="A265" s="27"/>
      <c r="B265" s="27"/>
      <c r="C265" s="27"/>
    </row>
  </sheetData>
  <pageMargins left="0.7" right="0.7" top="0.75" bottom="0.75" header="0.3" footer="0.3"/>
  <pageSetup scale="80" orientation="landscape" r:id="rId1"/>
  <rowBreaks count="1" manualBreakCount="1">
    <brk id="3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141"/>
  <sheetViews>
    <sheetView view="pageBreakPreview" zoomScale="80" zoomScaleSheetLayoutView="80" workbookViewId="0">
      <selection activeCell="L138" sqref="L138"/>
    </sheetView>
  </sheetViews>
  <sheetFormatPr defaultRowHeight="15"/>
  <cols>
    <col min="1" max="1" width="8.5703125" customWidth="1"/>
    <col min="2" max="2" width="4.42578125" customWidth="1"/>
    <col min="3" max="3" width="8.28515625" customWidth="1"/>
    <col min="5" max="5" width="6.140625" customWidth="1"/>
    <col min="6" max="6" width="8" customWidth="1"/>
    <col min="7" max="8" width="5.7109375" customWidth="1"/>
    <col min="9" max="9" width="15.28515625" customWidth="1"/>
    <col min="10" max="10" width="12.85546875" customWidth="1"/>
    <col min="11" max="11" width="13.140625" customWidth="1"/>
    <col min="12" max="12" width="54.28515625" customWidth="1"/>
    <col min="13" max="13" width="9" customWidth="1"/>
    <col min="14" max="14" width="17" customWidth="1"/>
  </cols>
  <sheetData>
    <row r="1" spans="1:1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>
      <c r="A2" s="18" t="s">
        <v>127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4" ht="45.75">
      <c r="A3" s="29" t="s">
        <v>105</v>
      </c>
      <c r="B3" s="29" t="s">
        <v>106</v>
      </c>
      <c r="C3" s="29" t="s">
        <v>108</v>
      </c>
      <c r="D3" s="29" t="s">
        <v>109</v>
      </c>
      <c r="E3" s="29" t="s">
        <v>111</v>
      </c>
      <c r="F3" s="29" t="s">
        <v>1</v>
      </c>
      <c r="G3" s="29" t="s">
        <v>115</v>
      </c>
      <c r="H3" s="29" t="s">
        <v>112</v>
      </c>
      <c r="I3" s="29" t="s">
        <v>120</v>
      </c>
      <c r="J3" s="29" t="s">
        <v>121</v>
      </c>
      <c r="K3" s="29" t="s">
        <v>122</v>
      </c>
      <c r="L3" s="2" t="s">
        <v>116</v>
      </c>
      <c r="M3" s="33" t="s">
        <v>123</v>
      </c>
      <c r="N3" s="32" t="s">
        <v>124</v>
      </c>
    </row>
    <row r="4" spans="1:14">
      <c r="A4" s="1">
        <v>654</v>
      </c>
      <c r="B4" s="3" t="s">
        <v>107</v>
      </c>
      <c r="C4" s="3">
        <v>2654001</v>
      </c>
      <c r="D4" s="1" t="s">
        <v>110</v>
      </c>
      <c r="E4" s="3" t="s">
        <v>113</v>
      </c>
      <c r="F4" s="3" t="s">
        <v>3</v>
      </c>
      <c r="G4" s="3">
        <v>231</v>
      </c>
      <c r="H4" s="3" t="s">
        <v>119</v>
      </c>
      <c r="I4" s="4">
        <v>2657028</v>
      </c>
      <c r="J4" s="4"/>
      <c r="K4" s="4"/>
      <c r="L4" s="1" t="s">
        <v>89</v>
      </c>
      <c r="M4" s="4"/>
      <c r="N4" s="4" t="s">
        <v>125</v>
      </c>
    </row>
    <row r="5" spans="1:14">
      <c r="A5" s="1">
        <v>654</v>
      </c>
      <c r="B5" s="3" t="s">
        <v>107</v>
      </c>
      <c r="C5" s="3">
        <v>2654001</v>
      </c>
      <c r="D5" s="1" t="s">
        <v>110</v>
      </c>
      <c r="E5" s="3" t="s">
        <v>113</v>
      </c>
      <c r="F5" s="3" t="s">
        <v>3</v>
      </c>
      <c r="G5" s="3">
        <v>231</v>
      </c>
      <c r="H5" s="3" t="s">
        <v>119</v>
      </c>
      <c r="I5" s="4"/>
      <c r="J5" s="4">
        <v>3000000</v>
      </c>
      <c r="K5" s="4">
        <v>1000000</v>
      </c>
      <c r="L5" s="1" t="s">
        <v>95</v>
      </c>
      <c r="M5" s="4"/>
      <c r="N5" s="4" t="s">
        <v>125</v>
      </c>
    </row>
    <row r="6" spans="1:14">
      <c r="A6" s="1">
        <v>654</v>
      </c>
      <c r="B6" s="3" t="s">
        <v>107</v>
      </c>
      <c r="C6" s="3">
        <v>2654001</v>
      </c>
      <c r="D6" s="1" t="s">
        <v>110</v>
      </c>
      <c r="E6" s="3" t="s">
        <v>113</v>
      </c>
      <c r="F6" s="3" t="s">
        <v>3</v>
      </c>
      <c r="G6" s="3">
        <v>231</v>
      </c>
      <c r="H6" s="3" t="s">
        <v>119</v>
      </c>
      <c r="I6" s="4"/>
      <c r="J6" s="4">
        <v>1250000</v>
      </c>
      <c r="K6" s="4">
        <v>1250000</v>
      </c>
      <c r="L6" s="1" t="s">
        <v>48</v>
      </c>
      <c r="M6" s="4"/>
      <c r="N6" s="4" t="s">
        <v>125</v>
      </c>
    </row>
    <row r="7" spans="1:14">
      <c r="A7" s="1">
        <v>654</v>
      </c>
      <c r="B7" s="3" t="s">
        <v>107</v>
      </c>
      <c r="C7" s="3">
        <v>2654001</v>
      </c>
      <c r="D7" s="1" t="s">
        <v>110</v>
      </c>
      <c r="E7" s="3" t="s">
        <v>113</v>
      </c>
      <c r="F7" s="3" t="s">
        <v>3</v>
      </c>
      <c r="G7" s="3">
        <v>231</v>
      </c>
      <c r="H7" s="3" t="s">
        <v>119</v>
      </c>
      <c r="I7" s="4">
        <v>32089</v>
      </c>
      <c r="J7" s="4"/>
      <c r="K7" s="4"/>
      <c r="L7" s="1" t="s">
        <v>64</v>
      </c>
      <c r="M7" s="4"/>
      <c r="N7" s="4" t="s">
        <v>125</v>
      </c>
    </row>
    <row r="8" spans="1:14">
      <c r="A8" s="1">
        <v>654</v>
      </c>
      <c r="B8" s="3" t="s">
        <v>107</v>
      </c>
      <c r="C8" s="3">
        <v>2654001</v>
      </c>
      <c r="D8" s="1" t="s">
        <v>110</v>
      </c>
      <c r="E8" s="3" t="s">
        <v>113</v>
      </c>
      <c r="F8" s="3" t="s">
        <v>3</v>
      </c>
      <c r="G8" s="3">
        <v>231</v>
      </c>
      <c r="H8" s="3" t="s">
        <v>119</v>
      </c>
      <c r="I8" s="4">
        <v>3850</v>
      </c>
      <c r="J8" s="4"/>
      <c r="K8" s="4"/>
      <c r="L8" s="1" t="s">
        <v>65</v>
      </c>
      <c r="M8" s="4"/>
      <c r="N8" s="4" t="s">
        <v>125</v>
      </c>
    </row>
    <row r="9" spans="1:14">
      <c r="A9" s="1">
        <v>654</v>
      </c>
      <c r="B9" s="3" t="s">
        <v>107</v>
      </c>
      <c r="C9" s="3">
        <v>2654001</v>
      </c>
      <c r="D9" s="1" t="s">
        <v>110</v>
      </c>
      <c r="E9" s="3" t="s">
        <v>113</v>
      </c>
      <c r="F9" s="3" t="s">
        <v>3</v>
      </c>
      <c r="G9" s="3">
        <v>231</v>
      </c>
      <c r="H9" s="3" t="s">
        <v>119</v>
      </c>
      <c r="I9" s="4"/>
      <c r="J9" s="4"/>
      <c r="K9" s="4">
        <v>1500000</v>
      </c>
      <c r="L9" s="1" t="s">
        <v>100</v>
      </c>
      <c r="M9" s="4"/>
      <c r="N9" s="4" t="s">
        <v>125</v>
      </c>
    </row>
    <row r="10" spans="1:14">
      <c r="A10" s="1">
        <v>654</v>
      </c>
      <c r="B10" s="3" t="s">
        <v>107</v>
      </c>
      <c r="C10" s="3">
        <v>2654001</v>
      </c>
      <c r="D10" s="1" t="s">
        <v>110</v>
      </c>
      <c r="E10" s="3" t="s">
        <v>113</v>
      </c>
      <c r="F10" s="3" t="s">
        <v>3</v>
      </c>
      <c r="G10" s="3">
        <v>231</v>
      </c>
      <c r="H10" s="3" t="s">
        <v>119</v>
      </c>
      <c r="I10" s="4"/>
      <c r="J10" s="4"/>
      <c r="K10" s="4">
        <v>1000000</v>
      </c>
      <c r="L10" s="1" t="s">
        <v>101</v>
      </c>
      <c r="M10" s="4"/>
      <c r="N10" s="4" t="s">
        <v>125</v>
      </c>
    </row>
    <row r="11" spans="1:14">
      <c r="A11" s="1"/>
      <c r="B11" s="3"/>
      <c r="C11" s="3"/>
      <c r="D11" s="1"/>
      <c r="E11" s="3"/>
      <c r="F11" s="3"/>
      <c r="G11" s="3"/>
      <c r="H11" s="3"/>
      <c r="I11" s="17">
        <f>SUM(I4:I10)</f>
        <v>2692967</v>
      </c>
      <c r="J11" s="17">
        <f>SUM(J4:J10)</f>
        <v>4250000</v>
      </c>
      <c r="K11" s="17">
        <f>SUM(K4:K10)</f>
        <v>4750000</v>
      </c>
      <c r="L11" s="2" t="s">
        <v>4</v>
      </c>
      <c r="M11" s="17"/>
      <c r="N11" s="4" t="s">
        <v>125</v>
      </c>
    </row>
    <row r="12" spans="1:14">
      <c r="A12" s="1">
        <v>654</v>
      </c>
      <c r="B12" s="3" t="s">
        <v>107</v>
      </c>
      <c r="C12" s="3">
        <v>2654001</v>
      </c>
      <c r="D12" s="1" t="s">
        <v>110</v>
      </c>
      <c r="E12" s="3" t="s">
        <v>113</v>
      </c>
      <c r="F12" s="3" t="s">
        <v>5</v>
      </c>
      <c r="G12" s="3">
        <v>230</v>
      </c>
      <c r="H12" s="3" t="s">
        <v>119</v>
      </c>
      <c r="I12" s="4"/>
      <c r="J12" s="4">
        <v>600000</v>
      </c>
      <c r="K12" s="4"/>
      <c r="L12" s="1" t="s">
        <v>84</v>
      </c>
      <c r="M12" s="4"/>
      <c r="N12" s="4" t="s">
        <v>125</v>
      </c>
    </row>
    <row r="13" spans="1:14">
      <c r="A13" s="1">
        <v>654</v>
      </c>
      <c r="B13" s="3" t="s">
        <v>107</v>
      </c>
      <c r="C13" s="3">
        <v>2654001</v>
      </c>
      <c r="D13" s="1" t="s">
        <v>110</v>
      </c>
      <c r="E13" s="3" t="s">
        <v>113</v>
      </c>
      <c r="F13" s="3" t="s">
        <v>5</v>
      </c>
      <c r="G13" s="3">
        <v>230</v>
      </c>
      <c r="H13" s="3" t="s">
        <v>119</v>
      </c>
      <c r="I13" s="4"/>
      <c r="J13" s="4">
        <v>200000</v>
      </c>
      <c r="K13" s="4"/>
      <c r="L13" s="1" t="s">
        <v>85</v>
      </c>
      <c r="M13" s="4"/>
      <c r="N13" s="4" t="s">
        <v>125</v>
      </c>
    </row>
    <row r="14" spans="1:14">
      <c r="A14" s="1">
        <v>654</v>
      </c>
      <c r="B14" s="3" t="s">
        <v>107</v>
      </c>
      <c r="C14" s="3">
        <v>2654001</v>
      </c>
      <c r="D14" s="1" t="s">
        <v>110</v>
      </c>
      <c r="E14" s="3" t="s">
        <v>113</v>
      </c>
      <c r="F14" s="3" t="s">
        <v>5</v>
      </c>
      <c r="G14" s="3">
        <v>230</v>
      </c>
      <c r="H14" s="3" t="s">
        <v>119</v>
      </c>
      <c r="I14" s="4"/>
      <c r="J14" s="4">
        <v>550000</v>
      </c>
      <c r="K14" s="4"/>
      <c r="L14" s="1" t="s">
        <v>86</v>
      </c>
      <c r="M14" s="4"/>
      <c r="N14" s="4" t="s">
        <v>125</v>
      </c>
    </row>
    <row r="15" spans="1:14">
      <c r="A15" s="1">
        <v>654</v>
      </c>
      <c r="B15" s="3" t="s">
        <v>107</v>
      </c>
      <c r="C15" s="3">
        <v>2654001</v>
      </c>
      <c r="D15" s="1" t="s">
        <v>110</v>
      </c>
      <c r="E15" s="3" t="s">
        <v>113</v>
      </c>
      <c r="F15" s="3" t="s">
        <v>5</v>
      </c>
      <c r="G15" s="3">
        <v>231</v>
      </c>
      <c r="H15" s="3" t="s">
        <v>119</v>
      </c>
      <c r="I15" s="4"/>
      <c r="J15" s="4">
        <v>1500000</v>
      </c>
      <c r="K15" s="4"/>
      <c r="L15" s="1" t="s">
        <v>6</v>
      </c>
      <c r="M15" s="4"/>
      <c r="N15" s="4" t="s">
        <v>125</v>
      </c>
    </row>
    <row r="16" spans="1:14">
      <c r="A16" s="1">
        <v>654</v>
      </c>
      <c r="B16" s="3" t="s">
        <v>107</v>
      </c>
      <c r="C16" s="3">
        <v>2654001</v>
      </c>
      <c r="D16" s="1" t="s">
        <v>110</v>
      </c>
      <c r="E16" s="3" t="s">
        <v>113</v>
      </c>
      <c r="F16" s="3" t="s">
        <v>5</v>
      </c>
      <c r="G16" s="3">
        <v>231</v>
      </c>
      <c r="H16" s="3" t="s">
        <v>119</v>
      </c>
      <c r="I16" s="4"/>
      <c r="J16" s="4">
        <v>500000</v>
      </c>
      <c r="K16" s="4">
        <v>500000</v>
      </c>
      <c r="L16" s="1" t="s">
        <v>7</v>
      </c>
      <c r="M16" s="4"/>
      <c r="N16" s="4" t="s">
        <v>125</v>
      </c>
    </row>
    <row r="17" spans="1:14">
      <c r="A17" s="1">
        <v>654</v>
      </c>
      <c r="B17" s="3" t="s">
        <v>107</v>
      </c>
      <c r="C17" s="3">
        <v>2654001</v>
      </c>
      <c r="D17" s="1" t="s">
        <v>110</v>
      </c>
      <c r="E17" s="3" t="s">
        <v>113</v>
      </c>
      <c r="F17" s="3" t="s">
        <v>5</v>
      </c>
      <c r="G17" s="3">
        <v>231</v>
      </c>
      <c r="H17" s="3" t="s">
        <v>119</v>
      </c>
      <c r="I17" s="4">
        <v>500000</v>
      </c>
      <c r="J17" s="4"/>
      <c r="K17" s="4">
        <v>500000</v>
      </c>
      <c r="L17" s="1" t="s">
        <v>8</v>
      </c>
      <c r="M17" s="4"/>
      <c r="N17" s="4" t="s">
        <v>125</v>
      </c>
    </row>
    <row r="18" spans="1:14">
      <c r="A18" s="1">
        <v>654</v>
      </c>
      <c r="B18" s="3" t="s">
        <v>107</v>
      </c>
      <c r="C18" s="3">
        <v>2654001</v>
      </c>
      <c r="D18" s="1" t="s">
        <v>110</v>
      </c>
      <c r="E18" s="3" t="s">
        <v>113</v>
      </c>
      <c r="F18" s="3" t="s">
        <v>5</v>
      </c>
      <c r="G18" s="3">
        <v>231</v>
      </c>
      <c r="H18" s="3" t="s">
        <v>119</v>
      </c>
      <c r="I18" s="4">
        <v>500000</v>
      </c>
      <c r="J18" s="4">
        <v>500000</v>
      </c>
      <c r="K18" s="4">
        <v>500000</v>
      </c>
      <c r="L18" s="34" t="s">
        <v>134</v>
      </c>
      <c r="M18" s="4"/>
      <c r="N18" s="4" t="s">
        <v>125</v>
      </c>
    </row>
    <row r="19" spans="1:14">
      <c r="A19" s="1">
        <v>654</v>
      </c>
      <c r="B19" s="3" t="s">
        <v>107</v>
      </c>
      <c r="C19" s="3">
        <v>2654001</v>
      </c>
      <c r="D19" s="1" t="s">
        <v>110</v>
      </c>
      <c r="E19" s="3" t="s">
        <v>113</v>
      </c>
      <c r="F19" s="3" t="s">
        <v>5</v>
      </c>
      <c r="G19" s="3">
        <v>231</v>
      </c>
      <c r="H19" s="3" t="s">
        <v>119</v>
      </c>
      <c r="I19" s="4"/>
      <c r="J19" s="8">
        <v>1000000</v>
      </c>
      <c r="K19" s="4"/>
      <c r="L19" s="1" t="s">
        <v>16</v>
      </c>
      <c r="M19" s="4"/>
      <c r="N19" s="4" t="s">
        <v>125</v>
      </c>
    </row>
    <row r="20" spans="1:14">
      <c r="A20" s="1">
        <v>654</v>
      </c>
      <c r="B20" s="3" t="s">
        <v>107</v>
      </c>
      <c r="C20" s="3">
        <v>2654001</v>
      </c>
      <c r="D20" s="1" t="s">
        <v>110</v>
      </c>
      <c r="E20" s="3" t="s">
        <v>113</v>
      </c>
      <c r="F20" s="3" t="s">
        <v>5</v>
      </c>
      <c r="G20" s="3">
        <v>231</v>
      </c>
      <c r="H20" s="3" t="s">
        <v>119</v>
      </c>
      <c r="I20" s="4">
        <v>1268991</v>
      </c>
      <c r="J20" s="4">
        <v>1500000</v>
      </c>
      <c r="K20" s="4">
        <v>1731009</v>
      </c>
      <c r="L20" s="1" t="s">
        <v>45</v>
      </c>
      <c r="M20" s="4"/>
      <c r="N20" s="4" t="s">
        <v>125</v>
      </c>
    </row>
    <row r="21" spans="1:14">
      <c r="A21" s="1">
        <v>654</v>
      </c>
      <c r="B21" s="3" t="s">
        <v>107</v>
      </c>
      <c r="C21" s="3">
        <v>2654001</v>
      </c>
      <c r="D21" s="1" t="s">
        <v>110</v>
      </c>
      <c r="E21" s="3" t="s">
        <v>113</v>
      </c>
      <c r="F21" s="3" t="s">
        <v>5</v>
      </c>
      <c r="G21" s="3">
        <v>231</v>
      </c>
      <c r="H21" s="3" t="s">
        <v>119</v>
      </c>
      <c r="I21" s="4"/>
      <c r="J21" s="4">
        <v>1500000</v>
      </c>
      <c r="K21" s="4"/>
      <c r="L21" s="1" t="s">
        <v>49</v>
      </c>
      <c r="M21" s="4"/>
      <c r="N21" s="4" t="s">
        <v>125</v>
      </c>
    </row>
    <row r="22" spans="1:14">
      <c r="A22" s="1">
        <v>654</v>
      </c>
      <c r="B22" s="3" t="s">
        <v>107</v>
      </c>
      <c r="C22" s="3">
        <v>2654001</v>
      </c>
      <c r="D22" s="1" t="s">
        <v>110</v>
      </c>
      <c r="E22" s="3" t="s">
        <v>113</v>
      </c>
      <c r="F22" s="3" t="s">
        <v>5</v>
      </c>
      <c r="G22" s="3">
        <v>231</v>
      </c>
      <c r="H22" s="3" t="s">
        <v>119</v>
      </c>
      <c r="I22" s="4"/>
      <c r="J22" s="4">
        <v>1500000</v>
      </c>
      <c r="K22" s="4" t="s">
        <v>94</v>
      </c>
      <c r="L22" s="1" t="s">
        <v>18</v>
      </c>
      <c r="M22" s="4"/>
      <c r="N22" s="4" t="s">
        <v>125</v>
      </c>
    </row>
    <row r="23" spans="1:14">
      <c r="A23" s="1">
        <v>654</v>
      </c>
      <c r="B23" s="3" t="s">
        <v>107</v>
      </c>
      <c r="C23" s="3">
        <v>2654001</v>
      </c>
      <c r="D23" s="1" t="s">
        <v>110</v>
      </c>
      <c r="E23" s="3" t="s">
        <v>113</v>
      </c>
      <c r="F23" s="3" t="s">
        <v>5</v>
      </c>
      <c r="G23" s="3">
        <v>231</v>
      </c>
      <c r="H23" s="3" t="s">
        <v>119</v>
      </c>
      <c r="I23" s="4"/>
      <c r="J23" s="4">
        <v>500000</v>
      </c>
      <c r="K23" s="4">
        <v>2000000</v>
      </c>
      <c r="L23" s="1" t="s">
        <v>52</v>
      </c>
      <c r="M23" s="4"/>
      <c r="N23" s="4" t="s">
        <v>125</v>
      </c>
    </row>
    <row r="24" spans="1:14">
      <c r="A24" s="1">
        <v>654</v>
      </c>
      <c r="B24" s="3" t="s">
        <v>107</v>
      </c>
      <c r="C24" s="3">
        <v>2654001</v>
      </c>
      <c r="D24" s="1" t="s">
        <v>110</v>
      </c>
      <c r="E24" s="3" t="s">
        <v>113</v>
      </c>
      <c r="F24" s="3" t="s">
        <v>5</v>
      </c>
      <c r="G24" s="3">
        <v>231</v>
      </c>
      <c r="H24" s="3" t="s">
        <v>119</v>
      </c>
      <c r="I24" s="4"/>
      <c r="J24" s="4">
        <v>150000</v>
      </c>
      <c r="K24" s="4">
        <v>1000000</v>
      </c>
      <c r="L24" s="1" t="s">
        <v>19</v>
      </c>
      <c r="M24" s="4"/>
      <c r="N24" s="4" t="s">
        <v>125</v>
      </c>
    </row>
    <row r="25" spans="1:14">
      <c r="A25" s="1">
        <v>654</v>
      </c>
      <c r="B25" s="3" t="s">
        <v>107</v>
      </c>
      <c r="C25" s="3">
        <v>2654001</v>
      </c>
      <c r="D25" s="1" t="s">
        <v>110</v>
      </c>
      <c r="E25" s="3" t="s">
        <v>113</v>
      </c>
      <c r="F25" s="3" t="s">
        <v>5</v>
      </c>
      <c r="G25" s="3">
        <v>231</v>
      </c>
      <c r="H25" s="3" t="s">
        <v>119</v>
      </c>
      <c r="I25" s="4"/>
      <c r="J25" s="4">
        <v>410380</v>
      </c>
      <c r="K25" s="4">
        <v>1000000</v>
      </c>
      <c r="L25" s="1" t="s">
        <v>20</v>
      </c>
      <c r="M25" s="4"/>
      <c r="N25" s="4" t="s">
        <v>125</v>
      </c>
    </row>
    <row r="26" spans="1:14">
      <c r="A26" s="1">
        <v>654</v>
      </c>
      <c r="B26" s="3" t="s">
        <v>107</v>
      </c>
      <c r="C26" s="3">
        <v>2654001</v>
      </c>
      <c r="D26" s="1" t="s">
        <v>110</v>
      </c>
      <c r="E26" s="3" t="s">
        <v>113</v>
      </c>
      <c r="F26" s="3" t="s">
        <v>5</v>
      </c>
      <c r="G26" s="3">
        <v>231</v>
      </c>
      <c r="H26" s="3" t="s">
        <v>119</v>
      </c>
      <c r="I26" s="4"/>
      <c r="J26" s="4"/>
      <c r="K26" s="4">
        <v>1000000</v>
      </c>
      <c r="L26" s="1" t="s">
        <v>21</v>
      </c>
      <c r="M26" s="4"/>
      <c r="N26" s="4" t="s">
        <v>125</v>
      </c>
    </row>
    <row r="27" spans="1:14">
      <c r="A27" s="1">
        <v>654</v>
      </c>
      <c r="B27" s="3" t="s">
        <v>107</v>
      </c>
      <c r="C27" s="3">
        <v>2654001</v>
      </c>
      <c r="D27" s="1" t="s">
        <v>110</v>
      </c>
      <c r="E27" s="3" t="s">
        <v>113</v>
      </c>
      <c r="F27" s="3" t="s">
        <v>5</v>
      </c>
      <c r="G27" s="3">
        <v>231</v>
      </c>
      <c r="H27" s="3" t="s">
        <v>119</v>
      </c>
      <c r="I27" s="4">
        <v>5295827</v>
      </c>
      <c r="J27" s="4"/>
      <c r="K27" s="4"/>
      <c r="L27" s="1" t="s">
        <v>53</v>
      </c>
      <c r="M27" s="4"/>
      <c r="N27" s="4" t="s">
        <v>125</v>
      </c>
    </row>
    <row r="28" spans="1:14">
      <c r="A28" s="1">
        <v>654</v>
      </c>
      <c r="B28" s="3" t="s">
        <v>107</v>
      </c>
      <c r="C28" s="3">
        <v>2654001</v>
      </c>
      <c r="D28" s="1" t="s">
        <v>110</v>
      </c>
      <c r="E28" s="3" t="s">
        <v>113</v>
      </c>
      <c r="F28" s="3" t="s">
        <v>5</v>
      </c>
      <c r="G28" s="3">
        <v>231</v>
      </c>
      <c r="H28" s="3" t="s">
        <v>119</v>
      </c>
      <c r="I28" s="4">
        <v>89036</v>
      </c>
      <c r="J28" s="4"/>
      <c r="K28" s="4"/>
      <c r="L28" s="1" t="s">
        <v>54</v>
      </c>
      <c r="M28" s="4"/>
      <c r="N28" s="4" t="s">
        <v>125</v>
      </c>
    </row>
    <row r="29" spans="1:14">
      <c r="A29" s="1">
        <v>654</v>
      </c>
      <c r="B29" s="3" t="s">
        <v>107</v>
      </c>
      <c r="C29" s="3">
        <v>2654001</v>
      </c>
      <c r="D29" s="1" t="s">
        <v>110</v>
      </c>
      <c r="E29" s="3" t="s">
        <v>113</v>
      </c>
      <c r="F29" s="3" t="s">
        <v>5</v>
      </c>
      <c r="G29" s="3">
        <v>231</v>
      </c>
      <c r="H29" s="3" t="s">
        <v>119</v>
      </c>
      <c r="I29" s="4">
        <v>9534</v>
      </c>
      <c r="J29" s="4"/>
      <c r="K29" s="4"/>
      <c r="L29" s="1" t="s">
        <v>55</v>
      </c>
      <c r="M29" s="4"/>
      <c r="N29" s="4" t="s">
        <v>125</v>
      </c>
    </row>
    <row r="30" spans="1:14">
      <c r="A30" s="1">
        <v>654</v>
      </c>
      <c r="B30" s="3" t="s">
        <v>107</v>
      </c>
      <c r="C30" s="3">
        <v>2654001</v>
      </c>
      <c r="D30" s="1" t="s">
        <v>110</v>
      </c>
      <c r="E30" s="3" t="s">
        <v>113</v>
      </c>
      <c r="F30" s="3" t="s">
        <v>5</v>
      </c>
      <c r="G30" s="3">
        <v>231</v>
      </c>
      <c r="H30" s="3" t="s">
        <v>119</v>
      </c>
      <c r="I30" s="4">
        <v>8360000</v>
      </c>
      <c r="J30" s="4"/>
      <c r="K30" s="4"/>
      <c r="L30" s="1" t="s">
        <v>56</v>
      </c>
      <c r="M30" s="4"/>
      <c r="N30" s="4" t="s">
        <v>125</v>
      </c>
    </row>
    <row r="31" spans="1:14">
      <c r="A31" s="1">
        <v>654</v>
      </c>
      <c r="B31" s="3" t="s">
        <v>107</v>
      </c>
      <c r="C31" s="3">
        <v>2654001</v>
      </c>
      <c r="D31" s="1" t="s">
        <v>110</v>
      </c>
      <c r="E31" s="3" t="s">
        <v>113</v>
      </c>
      <c r="F31" s="3" t="s">
        <v>5</v>
      </c>
      <c r="G31" s="3">
        <v>231</v>
      </c>
      <c r="H31" s="3" t="s">
        <v>119</v>
      </c>
      <c r="I31" s="8">
        <v>2911760</v>
      </c>
      <c r="J31" s="4"/>
      <c r="K31" s="4"/>
      <c r="L31" s="1" t="s">
        <v>57</v>
      </c>
      <c r="M31" s="8"/>
      <c r="N31" s="4" t="s">
        <v>125</v>
      </c>
    </row>
    <row r="32" spans="1:14">
      <c r="A32" s="1">
        <v>654</v>
      </c>
      <c r="B32" s="3" t="s">
        <v>107</v>
      </c>
      <c r="C32" s="3">
        <v>2654001</v>
      </c>
      <c r="D32" s="1" t="s">
        <v>110</v>
      </c>
      <c r="E32" s="3" t="s">
        <v>113</v>
      </c>
      <c r="F32" s="3" t="s">
        <v>5</v>
      </c>
      <c r="G32" s="3">
        <v>231</v>
      </c>
      <c r="H32" s="3" t="s">
        <v>119</v>
      </c>
      <c r="I32" s="4"/>
      <c r="J32" s="4"/>
      <c r="K32" s="4">
        <v>1000000</v>
      </c>
      <c r="L32" s="1" t="s">
        <v>87</v>
      </c>
      <c r="M32" s="4"/>
      <c r="N32" s="4" t="s">
        <v>125</v>
      </c>
    </row>
    <row r="33" spans="1:14">
      <c r="A33" s="1">
        <v>654</v>
      </c>
      <c r="B33" s="3" t="s">
        <v>107</v>
      </c>
      <c r="C33" s="3">
        <v>2654001</v>
      </c>
      <c r="D33" s="1" t="s">
        <v>110</v>
      </c>
      <c r="E33" s="3" t="s">
        <v>113</v>
      </c>
      <c r="F33" s="3" t="s">
        <v>5</v>
      </c>
      <c r="G33" s="3">
        <v>231</v>
      </c>
      <c r="H33" s="3" t="s">
        <v>119</v>
      </c>
      <c r="I33" s="4"/>
      <c r="J33" s="4"/>
      <c r="K33" s="4"/>
      <c r="L33" s="1" t="s">
        <v>63</v>
      </c>
      <c r="M33" s="4"/>
      <c r="N33" s="4" t="s">
        <v>125</v>
      </c>
    </row>
    <row r="34" spans="1:14">
      <c r="A34" s="1">
        <v>654</v>
      </c>
      <c r="B34" s="3" t="s">
        <v>107</v>
      </c>
      <c r="C34" s="3">
        <v>2654001</v>
      </c>
      <c r="D34" s="1" t="s">
        <v>110</v>
      </c>
      <c r="E34" s="3" t="s">
        <v>113</v>
      </c>
      <c r="F34" s="3" t="s">
        <v>5</v>
      </c>
      <c r="G34" s="3">
        <v>231</v>
      </c>
      <c r="H34" s="3" t="s">
        <v>119</v>
      </c>
      <c r="I34" s="4">
        <v>724977</v>
      </c>
      <c r="J34" s="4"/>
      <c r="K34" s="4"/>
      <c r="L34" s="1" t="s">
        <v>73</v>
      </c>
      <c r="M34" s="4"/>
      <c r="N34" s="4" t="s">
        <v>125</v>
      </c>
    </row>
    <row r="35" spans="1:14">
      <c r="A35" s="1">
        <v>654</v>
      </c>
      <c r="B35" s="3" t="s">
        <v>107</v>
      </c>
      <c r="C35" s="3">
        <v>2654001</v>
      </c>
      <c r="D35" s="1" t="s">
        <v>110</v>
      </c>
      <c r="E35" s="3" t="s">
        <v>113</v>
      </c>
      <c r="F35" s="3" t="s">
        <v>5</v>
      </c>
      <c r="G35" s="3">
        <v>231</v>
      </c>
      <c r="H35" s="3" t="s">
        <v>119</v>
      </c>
      <c r="I35" s="4"/>
      <c r="J35" s="4"/>
      <c r="K35" s="4">
        <v>2000000</v>
      </c>
      <c r="L35" s="1" t="s">
        <v>17</v>
      </c>
      <c r="M35" s="4"/>
      <c r="N35" s="4" t="s">
        <v>125</v>
      </c>
    </row>
    <row r="36" spans="1:14">
      <c r="A36" s="1">
        <v>654</v>
      </c>
      <c r="B36" s="3" t="s">
        <v>107</v>
      </c>
      <c r="C36" s="3">
        <v>2654001</v>
      </c>
      <c r="D36" s="1" t="s">
        <v>110</v>
      </c>
      <c r="E36" s="3" t="s">
        <v>113</v>
      </c>
      <c r="F36" s="3" t="s">
        <v>5</v>
      </c>
      <c r="G36" s="3">
        <v>231</v>
      </c>
      <c r="H36" s="3" t="s">
        <v>119</v>
      </c>
      <c r="I36" s="4"/>
      <c r="J36" s="4"/>
      <c r="K36" s="4">
        <v>1500000</v>
      </c>
      <c r="L36" s="1" t="s">
        <v>96</v>
      </c>
      <c r="M36" s="4"/>
      <c r="N36" s="4" t="s">
        <v>125</v>
      </c>
    </row>
    <row r="37" spans="1:14">
      <c r="A37" s="1"/>
      <c r="B37" s="3"/>
      <c r="C37" s="3"/>
      <c r="D37" s="1"/>
      <c r="E37" s="3"/>
      <c r="F37" s="1"/>
      <c r="G37" s="3"/>
      <c r="H37" s="3"/>
      <c r="I37" s="17">
        <f>SUM(I12:I36)</f>
        <v>19660125</v>
      </c>
      <c r="J37" s="17">
        <f>SUM(J12:J36)</f>
        <v>10410380</v>
      </c>
      <c r="K37" s="17">
        <f>SUM(K12:K36)</f>
        <v>12731009</v>
      </c>
      <c r="L37" s="2" t="s">
        <v>22</v>
      </c>
      <c r="M37" s="17"/>
      <c r="N37" s="4"/>
    </row>
    <row r="38" spans="1:14">
      <c r="A38" s="1">
        <v>654</v>
      </c>
      <c r="B38" s="3" t="s">
        <v>107</v>
      </c>
      <c r="C38" s="3">
        <v>2654001</v>
      </c>
      <c r="D38" s="1" t="s">
        <v>110</v>
      </c>
      <c r="E38" s="3" t="s">
        <v>113</v>
      </c>
      <c r="F38" s="3" t="s">
        <v>23</v>
      </c>
      <c r="G38" s="3">
        <v>230</v>
      </c>
      <c r="H38" s="3" t="s">
        <v>119</v>
      </c>
      <c r="I38" s="4">
        <v>1761180</v>
      </c>
      <c r="J38" s="4"/>
      <c r="K38" s="4"/>
      <c r="L38" s="1" t="s">
        <v>69</v>
      </c>
      <c r="M38" s="4"/>
      <c r="N38" s="4" t="s">
        <v>125</v>
      </c>
    </row>
    <row r="39" spans="1:14">
      <c r="A39" s="1">
        <v>654</v>
      </c>
      <c r="B39" s="3" t="s">
        <v>107</v>
      </c>
      <c r="C39" s="3">
        <v>2654001</v>
      </c>
      <c r="D39" s="1" t="s">
        <v>110</v>
      </c>
      <c r="E39" s="3" t="s">
        <v>113</v>
      </c>
      <c r="F39" s="3" t="s">
        <v>23</v>
      </c>
      <c r="G39" s="3">
        <v>230</v>
      </c>
      <c r="H39" s="3" t="s">
        <v>119</v>
      </c>
      <c r="I39" s="4">
        <v>3053500</v>
      </c>
      <c r="J39" s="4"/>
      <c r="K39" s="4"/>
      <c r="L39" s="1" t="s">
        <v>70</v>
      </c>
      <c r="M39" s="4"/>
      <c r="N39" s="4" t="s">
        <v>125</v>
      </c>
    </row>
    <row r="40" spans="1:14">
      <c r="A40" s="1">
        <v>654</v>
      </c>
      <c r="B40" s="3" t="s">
        <v>107</v>
      </c>
      <c r="C40" s="3">
        <v>2654001</v>
      </c>
      <c r="D40" s="1" t="s">
        <v>110</v>
      </c>
      <c r="E40" s="3" t="s">
        <v>113</v>
      </c>
      <c r="F40" s="3" t="s">
        <v>23</v>
      </c>
      <c r="G40" s="3">
        <v>230</v>
      </c>
      <c r="H40" s="3" t="s">
        <v>119</v>
      </c>
      <c r="I40" s="4"/>
      <c r="J40" s="4">
        <v>1000000</v>
      </c>
      <c r="K40" s="4">
        <v>2000000</v>
      </c>
      <c r="L40" s="1" t="s">
        <v>88</v>
      </c>
      <c r="M40" s="4"/>
      <c r="N40" s="4" t="s">
        <v>125</v>
      </c>
    </row>
    <row r="41" spans="1:14">
      <c r="A41" s="1">
        <v>654</v>
      </c>
      <c r="B41" s="3" t="s">
        <v>107</v>
      </c>
      <c r="C41" s="3">
        <v>2654001</v>
      </c>
      <c r="D41" s="1" t="s">
        <v>110</v>
      </c>
      <c r="E41" s="3" t="s">
        <v>113</v>
      </c>
      <c r="F41" s="3" t="s">
        <v>23</v>
      </c>
      <c r="G41" s="3">
        <v>230</v>
      </c>
      <c r="H41" s="3" t="s">
        <v>119</v>
      </c>
      <c r="I41" s="4"/>
      <c r="J41" s="4">
        <v>250000</v>
      </c>
      <c r="K41" s="4"/>
      <c r="L41" s="1" t="s">
        <v>75</v>
      </c>
      <c r="M41" s="4"/>
      <c r="N41" s="4" t="s">
        <v>125</v>
      </c>
    </row>
    <row r="42" spans="1:14">
      <c r="A42" s="1">
        <v>654</v>
      </c>
      <c r="B42" s="3" t="s">
        <v>107</v>
      </c>
      <c r="C42" s="3">
        <v>2654001</v>
      </c>
      <c r="D42" s="1" t="s">
        <v>110</v>
      </c>
      <c r="E42" s="3" t="s">
        <v>113</v>
      </c>
      <c r="F42" s="3" t="s">
        <v>23</v>
      </c>
      <c r="G42" s="3">
        <v>230</v>
      </c>
      <c r="H42" s="3" t="s">
        <v>119</v>
      </c>
      <c r="I42" s="4"/>
      <c r="J42" s="4">
        <v>220000</v>
      </c>
      <c r="K42" s="4"/>
      <c r="L42" s="1" t="s">
        <v>83</v>
      </c>
      <c r="M42" s="4"/>
      <c r="N42" s="4" t="s">
        <v>125</v>
      </c>
    </row>
    <row r="43" spans="1:14">
      <c r="A43" s="1">
        <v>654</v>
      </c>
      <c r="B43" s="3" t="s">
        <v>107</v>
      </c>
      <c r="C43" s="3">
        <v>2654001</v>
      </c>
      <c r="D43" s="1" t="s">
        <v>110</v>
      </c>
      <c r="E43" s="3" t="s">
        <v>113</v>
      </c>
      <c r="F43" s="3" t="s">
        <v>23</v>
      </c>
      <c r="G43" s="3">
        <v>230</v>
      </c>
      <c r="H43" s="3" t="s">
        <v>119</v>
      </c>
      <c r="I43" s="4"/>
      <c r="J43" s="4">
        <v>900000</v>
      </c>
      <c r="K43" s="4"/>
      <c r="L43" s="1" t="s">
        <v>93</v>
      </c>
      <c r="M43" s="4"/>
      <c r="N43" s="4" t="s">
        <v>125</v>
      </c>
    </row>
    <row r="44" spans="1:14">
      <c r="A44" s="1">
        <v>654</v>
      </c>
      <c r="B44" s="3" t="s">
        <v>107</v>
      </c>
      <c r="C44" s="3">
        <v>2654001</v>
      </c>
      <c r="D44" s="1" t="s">
        <v>110</v>
      </c>
      <c r="E44" s="3" t="s">
        <v>113</v>
      </c>
      <c r="F44" s="3" t="s">
        <v>23</v>
      </c>
      <c r="G44" s="3">
        <v>231</v>
      </c>
      <c r="H44" s="3" t="s">
        <v>119</v>
      </c>
      <c r="I44" s="4">
        <v>8170430</v>
      </c>
      <c r="J44" s="11"/>
      <c r="K44" s="4"/>
      <c r="L44" s="5" t="s">
        <v>92</v>
      </c>
      <c r="M44" s="4"/>
      <c r="N44" s="4" t="s">
        <v>125</v>
      </c>
    </row>
    <row r="45" spans="1:14">
      <c r="A45" s="1">
        <v>654</v>
      </c>
      <c r="B45" s="3" t="s">
        <v>107</v>
      </c>
      <c r="C45" s="3">
        <v>2654001</v>
      </c>
      <c r="D45" s="1" t="s">
        <v>110</v>
      </c>
      <c r="E45" s="3" t="s">
        <v>113</v>
      </c>
      <c r="F45" s="3" t="s">
        <v>23</v>
      </c>
      <c r="G45" s="3">
        <v>231</v>
      </c>
      <c r="H45" s="3" t="s">
        <v>119</v>
      </c>
      <c r="I45" s="4"/>
      <c r="J45" s="4">
        <v>1000000</v>
      </c>
      <c r="K45" s="4"/>
      <c r="L45" s="1" t="s">
        <v>51</v>
      </c>
      <c r="M45" s="4"/>
      <c r="N45" s="4" t="s">
        <v>125</v>
      </c>
    </row>
    <row r="46" spans="1:14">
      <c r="A46" s="1">
        <v>654</v>
      </c>
      <c r="B46" s="3" t="s">
        <v>107</v>
      </c>
      <c r="C46" s="3">
        <v>2654001</v>
      </c>
      <c r="D46" s="1" t="s">
        <v>110</v>
      </c>
      <c r="E46" s="3" t="s">
        <v>113</v>
      </c>
      <c r="F46" s="3" t="s">
        <v>23</v>
      </c>
      <c r="G46" s="3">
        <v>231</v>
      </c>
      <c r="H46" s="3" t="s">
        <v>119</v>
      </c>
      <c r="I46" s="4"/>
      <c r="J46" s="8">
        <v>2500000</v>
      </c>
      <c r="K46" s="4">
        <v>2000000</v>
      </c>
      <c r="L46" s="1" t="s">
        <v>24</v>
      </c>
      <c r="M46" s="4"/>
      <c r="N46" s="4" t="s">
        <v>125</v>
      </c>
    </row>
    <row r="47" spans="1:14">
      <c r="A47" s="1">
        <v>654</v>
      </c>
      <c r="B47" s="3" t="s">
        <v>107</v>
      </c>
      <c r="C47" s="3">
        <v>2654001</v>
      </c>
      <c r="D47" s="1" t="s">
        <v>110</v>
      </c>
      <c r="E47" s="3" t="s">
        <v>113</v>
      </c>
      <c r="F47" s="3" t="s">
        <v>23</v>
      </c>
      <c r="G47" s="3">
        <v>231</v>
      </c>
      <c r="H47" s="3" t="s">
        <v>119</v>
      </c>
      <c r="I47" s="4"/>
      <c r="J47" s="4">
        <v>2500000</v>
      </c>
      <c r="K47" s="4">
        <v>1000000</v>
      </c>
      <c r="L47" s="1" t="s">
        <v>117</v>
      </c>
      <c r="M47" s="4"/>
      <c r="N47" s="4" t="s">
        <v>125</v>
      </c>
    </row>
    <row r="48" spans="1:14">
      <c r="A48" s="1">
        <v>654</v>
      </c>
      <c r="B48" s="3" t="s">
        <v>107</v>
      </c>
      <c r="C48" s="3">
        <v>2654001</v>
      </c>
      <c r="D48" s="1" t="s">
        <v>110</v>
      </c>
      <c r="E48" s="3" t="s">
        <v>113</v>
      </c>
      <c r="F48" s="3" t="s">
        <v>23</v>
      </c>
      <c r="G48" s="3">
        <v>231</v>
      </c>
      <c r="H48" s="3" t="s">
        <v>119</v>
      </c>
      <c r="I48" s="4"/>
      <c r="J48" s="4">
        <v>500000</v>
      </c>
      <c r="K48" s="4">
        <v>500000</v>
      </c>
      <c r="L48" s="1" t="s">
        <v>46</v>
      </c>
      <c r="M48" s="4"/>
      <c r="N48" s="4" t="s">
        <v>125</v>
      </c>
    </row>
    <row r="49" spans="1:14">
      <c r="A49" s="1">
        <v>654</v>
      </c>
      <c r="B49" s="3" t="s">
        <v>107</v>
      </c>
      <c r="C49" s="3">
        <v>2654001</v>
      </c>
      <c r="D49" s="1" t="s">
        <v>110</v>
      </c>
      <c r="E49" s="3" t="s">
        <v>113</v>
      </c>
      <c r="F49" s="3" t="s">
        <v>23</v>
      </c>
      <c r="G49" s="3">
        <v>231</v>
      </c>
      <c r="H49" s="3" t="s">
        <v>119</v>
      </c>
      <c r="I49" s="4"/>
      <c r="J49" s="4">
        <v>500000</v>
      </c>
      <c r="K49" s="4">
        <v>500000</v>
      </c>
      <c r="L49" s="1" t="s">
        <v>91</v>
      </c>
      <c r="M49" s="4"/>
      <c r="N49" s="4" t="s">
        <v>125</v>
      </c>
    </row>
    <row r="50" spans="1:14">
      <c r="A50" s="1"/>
      <c r="B50" s="3"/>
      <c r="C50" s="3"/>
      <c r="D50" s="1"/>
      <c r="E50" s="3"/>
      <c r="F50" s="3"/>
      <c r="G50" s="3"/>
      <c r="H50" s="3"/>
      <c r="I50" s="17">
        <f>SUM(I38:I49)</f>
        <v>12985110</v>
      </c>
      <c r="J50" s="17">
        <f>SUM(J38:J49)</f>
        <v>9370000</v>
      </c>
      <c r="K50" s="17">
        <f>SUM(K39:K49)</f>
        <v>6000000</v>
      </c>
      <c r="L50" s="2" t="s">
        <v>4</v>
      </c>
      <c r="M50" s="4"/>
      <c r="N50" s="4"/>
    </row>
    <row r="51" spans="1:14">
      <c r="A51" s="1">
        <v>654</v>
      </c>
      <c r="B51" s="3" t="s">
        <v>107</v>
      </c>
      <c r="C51" s="3">
        <v>2654001</v>
      </c>
      <c r="D51" s="1" t="s">
        <v>110</v>
      </c>
      <c r="E51" s="3" t="s">
        <v>113</v>
      </c>
      <c r="F51" s="3" t="s">
        <v>33</v>
      </c>
      <c r="G51" s="3">
        <v>230</v>
      </c>
      <c r="H51" s="3" t="s">
        <v>119</v>
      </c>
      <c r="I51" s="17"/>
      <c r="J51" s="17"/>
      <c r="K51" s="23">
        <v>2820277</v>
      </c>
      <c r="L51" s="1" t="s">
        <v>28</v>
      </c>
      <c r="M51" s="4"/>
      <c r="N51" s="4" t="s">
        <v>125</v>
      </c>
    </row>
    <row r="52" spans="1:14">
      <c r="A52" s="1">
        <v>654</v>
      </c>
      <c r="B52" s="3" t="s">
        <v>107</v>
      </c>
      <c r="C52" s="3">
        <v>2654001</v>
      </c>
      <c r="D52" s="1" t="s">
        <v>110</v>
      </c>
      <c r="E52" s="3" t="s">
        <v>113</v>
      </c>
      <c r="F52" s="3" t="s">
        <v>33</v>
      </c>
      <c r="G52" s="3">
        <v>230</v>
      </c>
      <c r="H52" s="3" t="s">
        <v>119</v>
      </c>
      <c r="I52" s="17"/>
      <c r="J52" s="17"/>
      <c r="K52" s="23">
        <v>540000</v>
      </c>
      <c r="L52" s="1" t="s">
        <v>135</v>
      </c>
      <c r="M52" s="4"/>
      <c r="N52" s="4" t="s">
        <v>125</v>
      </c>
    </row>
    <row r="53" spans="1:14">
      <c r="A53" s="1">
        <v>654</v>
      </c>
      <c r="B53" s="3" t="s">
        <v>107</v>
      </c>
      <c r="C53" s="3">
        <v>2654001</v>
      </c>
      <c r="D53" s="1" t="s">
        <v>110</v>
      </c>
      <c r="E53" s="3" t="s">
        <v>113</v>
      </c>
      <c r="F53" s="3" t="s">
        <v>33</v>
      </c>
      <c r="G53" s="3">
        <v>230</v>
      </c>
      <c r="H53" s="3" t="s">
        <v>119</v>
      </c>
      <c r="I53" s="17"/>
      <c r="J53" s="17"/>
      <c r="K53" s="23">
        <v>700000</v>
      </c>
      <c r="L53" s="1" t="s">
        <v>136</v>
      </c>
      <c r="M53" s="4"/>
      <c r="N53" s="4" t="s">
        <v>125</v>
      </c>
    </row>
    <row r="54" spans="1:14">
      <c r="A54" s="1"/>
      <c r="B54" s="3"/>
      <c r="C54" s="3"/>
      <c r="D54" s="1"/>
      <c r="E54" s="3"/>
      <c r="F54" s="3"/>
      <c r="G54" s="3"/>
      <c r="H54" s="3"/>
      <c r="I54" s="17"/>
      <c r="J54" s="17"/>
      <c r="K54" s="17">
        <f>SUM(K51:K53)</f>
        <v>4060277</v>
      </c>
      <c r="L54" s="2" t="s">
        <v>4</v>
      </c>
      <c r="M54" s="4"/>
      <c r="N54" s="4"/>
    </row>
    <row r="55" spans="1:14">
      <c r="A55" s="1">
        <v>654</v>
      </c>
      <c r="B55" s="3" t="s">
        <v>107</v>
      </c>
      <c r="C55" s="3">
        <v>2654001</v>
      </c>
      <c r="D55" s="1" t="s">
        <v>110</v>
      </c>
      <c r="E55" s="3" t="s">
        <v>113</v>
      </c>
      <c r="F55" s="3" t="s">
        <v>29</v>
      </c>
      <c r="G55" s="3">
        <v>231</v>
      </c>
      <c r="H55" s="3" t="s">
        <v>119</v>
      </c>
      <c r="I55" s="4"/>
      <c r="J55" s="4"/>
      <c r="K55" s="4">
        <v>1000000</v>
      </c>
      <c r="L55" s="1" t="s">
        <v>128</v>
      </c>
      <c r="M55" s="4"/>
      <c r="N55" s="4" t="s">
        <v>125</v>
      </c>
    </row>
    <row r="56" spans="1:14">
      <c r="A56" s="1">
        <v>654</v>
      </c>
      <c r="B56" s="3" t="s">
        <v>107</v>
      </c>
      <c r="C56" s="3">
        <v>2654001</v>
      </c>
      <c r="D56" s="1" t="s">
        <v>110</v>
      </c>
      <c r="E56" s="3" t="s">
        <v>113</v>
      </c>
      <c r="F56" s="3" t="s">
        <v>29</v>
      </c>
      <c r="G56" s="3">
        <v>231</v>
      </c>
      <c r="H56" s="3" t="s">
        <v>119</v>
      </c>
      <c r="I56" s="4"/>
      <c r="J56" s="4"/>
      <c r="K56" s="4">
        <v>500000</v>
      </c>
      <c r="L56" s="1" t="s">
        <v>31</v>
      </c>
      <c r="M56" s="4"/>
      <c r="N56" s="4" t="s">
        <v>125</v>
      </c>
    </row>
    <row r="57" spans="1:14">
      <c r="A57" s="1"/>
      <c r="B57" s="3"/>
      <c r="C57" s="3"/>
      <c r="D57" s="1"/>
      <c r="E57" s="3"/>
      <c r="F57" s="5"/>
      <c r="G57" s="3"/>
      <c r="H57" s="3"/>
      <c r="I57" s="17"/>
      <c r="J57" s="17"/>
      <c r="K57" s="17">
        <f>SUM(K55:K56)</f>
        <v>1500000</v>
      </c>
      <c r="L57" s="2" t="s">
        <v>4</v>
      </c>
      <c r="M57" s="17"/>
      <c r="N57" s="4"/>
    </row>
    <row r="58" spans="1:14">
      <c r="A58" s="1">
        <v>654</v>
      </c>
      <c r="B58" s="3" t="s">
        <v>107</v>
      </c>
      <c r="C58" s="3">
        <v>2654001</v>
      </c>
      <c r="D58" s="1" t="s">
        <v>110</v>
      </c>
      <c r="E58" s="3" t="s">
        <v>113</v>
      </c>
      <c r="F58" s="3" t="s">
        <v>33</v>
      </c>
      <c r="G58" s="3">
        <v>230</v>
      </c>
      <c r="H58" s="3" t="s">
        <v>119</v>
      </c>
      <c r="I58" s="4"/>
      <c r="J58" s="8">
        <v>897451</v>
      </c>
      <c r="K58" s="4"/>
      <c r="L58" s="1" t="s">
        <v>38</v>
      </c>
      <c r="M58" s="4"/>
      <c r="N58" s="4" t="s">
        <v>125</v>
      </c>
    </row>
    <row r="59" spans="1:14">
      <c r="A59" s="1">
        <v>654</v>
      </c>
      <c r="B59" s="3" t="s">
        <v>107</v>
      </c>
      <c r="C59" s="3">
        <v>2654001</v>
      </c>
      <c r="D59" s="1" t="s">
        <v>110</v>
      </c>
      <c r="E59" s="3" t="s">
        <v>113</v>
      </c>
      <c r="F59" s="3" t="s">
        <v>33</v>
      </c>
      <c r="G59" s="3">
        <v>230</v>
      </c>
      <c r="H59" s="3" t="s">
        <v>119</v>
      </c>
      <c r="I59" s="4">
        <v>454145</v>
      </c>
      <c r="J59" s="4"/>
      <c r="K59" s="4"/>
      <c r="L59" s="1" t="s">
        <v>71</v>
      </c>
      <c r="M59" s="4"/>
      <c r="N59" s="4" t="s">
        <v>125</v>
      </c>
    </row>
    <row r="60" spans="1:14">
      <c r="A60" s="1">
        <v>654</v>
      </c>
      <c r="B60" s="3" t="s">
        <v>107</v>
      </c>
      <c r="C60" s="3">
        <v>2654001</v>
      </c>
      <c r="D60" s="1" t="s">
        <v>110</v>
      </c>
      <c r="E60" s="3" t="s">
        <v>113</v>
      </c>
      <c r="F60" s="3" t="s">
        <v>33</v>
      </c>
      <c r="G60" s="3">
        <v>230</v>
      </c>
      <c r="H60" s="3" t="s">
        <v>119</v>
      </c>
      <c r="I60" s="4"/>
      <c r="J60" s="4">
        <v>300000</v>
      </c>
      <c r="K60" s="4"/>
      <c r="L60" s="1" t="s">
        <v>79</v>
      </c>
      <c r="M60" s="4"/>
      <c r="N60" s="4" t="s">
        <v>125</v>
      </c>
    </row>
    <row r="61" spans="1:14">
      <c r="A61" s="1">
        <v>654</v>
      </c>
      <c r="B61" s="3" t="s">
        <v>107</v>
      </c>
      <c r="C61" s="3">
        <v>2654001</v>
      </c>
      <c r="D61" s="1" t="s">
        <v>110</v>
      </c>
      <c r="E61" s="3" t="s">
        <v>113</v>
      </c>
      <c r="F61" s="3" t="s">
        <v>33</v>
      </c>
      <c r="G61" s="3">
        <v>230</v>
      </c>
      <c r="H61" s="3" t="s">
        <v>119</v>
      </c>
      <c r="I61" s="4"/>
      <c r="J61" s="4">
        <v>200000</v>
      </c>
      <c r="K61" s="4"/>
      <c r="L61" s="1" t="s">
        <v>80</v>
      </c>
      <c r="M61" s="4"/>
      <c r="N61" s="4" t="s">
        <v>125</v>
      </c>
    </row>
    <row r="62" spans="1:14">
      <c r="A62" s="1">
        <v>654</v>
      </c>
      <c r="B62" s="3" t="s">
        <v>107</v>
      </c>
      <c r="C62" s="3">
        <v>2654001</v>
      </c>
      <c r="D62" s="1" t="s">
        <v>110</v>
      </c>
      <c r="E62" s="3" t="s">
        <v>113</v>
      </c>
      <c r="F62" s="3" t="s">
        <v>33</v>
      </c>
      <c r="G62" s="3">
        <v>231</v>
      </c>
      <c r="H62" s="3" t="s">
        <v>119</v>
      </c>
      <c r="I62" s="4"/>
      <c r="J62" s="4">
        <v>5500000</v>
      </c>
      <c r="K62" s="4">
        <v>2500000</v>
      </c>
      <c r="L62" s="1" t="s">
        <v>34</v>
      </c>
      <c r="M62" s="4"/>
      <c r="N62" s="4" t="s">
        <v>125</v>
      </c>
    </row>
    <row r="63" spans="1:14">
      <c r="A63" s="1">
        <v>654</v>
      </c>
      <c r="B63" s="3" t="s">
        <v>107</v>
      </c>
      <c r="C63" s="3">
        <v>2654001</v>
      </c>
      <c r="D63" s="1" t="s">
        <v>110</v>
      </c>
      <c r="E63" s="3" t="s">
        <v>113</v>
      </c>
      <c r="F63" s="3" t="s">
        <v>33</v>
      </c>
      <c r="G63" s="3">
        <v>231</v>
      </c>
      <c r="H63" s="3" t="s">
        <v>119</v>
      </c>
      <c r="I63" s="4"/>
      <c r="J63" s="4">
        <v>4000000</v>
      </c>
      <c r="K63" s="4">
        <v>4000000</v>
      </c>
      <c r="L63" s="1" t="s">
        <v>90</v>
      </c>
      <c r="M63" s="4"/>
      <c r="N63" s="4" t="s">
        <v>125</v>
      </c>
    </row>
    <row r="64" spans="1:14">
      <c r="A64" s="1">
        <v>654</v>
      </c>
      <c r="B64" s="3" t="s">
        <v>107</v>
      </c>
      <c r="C64" s="3">
        <v>2654001</v>
      </c>
      <c r="D64" s="1" t="s">
        <v>110</v>
      </c>
      <c r="E64" s="3" t="s">
        <v>113</v>
      </c>
      <c r="F64" s="3" t="s">
        <v>33</v>
      </c>
      <c r="G64" s="3">
        <v>231</v>
      </c>
      <c r="H64" s="3" t="s">
        <v>119</v>
      </c>
      <c r="I64" s="4"/>
      <c r="J64" s="4">
        <v>3000000</v>
      </c>
      <c r="K64" s="4"/>
      <c r="L64" s="1" t="s">
        <v>35</v>
      </c>
      <c r="M64" s="4"/>
      <c r="N64" s="4" t="s">
        <v>125</v>
      </c>
    </row>
    <row r="65" spans="1:14">
      <c r="A65" s="1">
        <v>654</v>
      </c>
      <c r="B65" s="3" t="s">
        <v>107</v>
      </c>
      <c r="C65" s="3">
        <v>2654001</v>
      </c>
      <c r="D65" s="1" t="s">
        <v>110</v>
      </c>
      <c r="E65" s="3" t="s">
        <v>113</v>
      </c>
      <c r="F65" s="3" t="s">
        <v>33</v>
      </c>
      <c r="G65" s="3">
        <v>231</v>
      </c>
      <c r="H65" s="3" t="s">
        <v>119</v>
      </c>
      <c r="I65" s="4"/>
      <c r="J65" s="4">
        <v>1000000</v>
      </c>
      <c r="K65" s="4"/>
      <c r="L65" s="1" t="s">
        <v>50</v>
      </c>
      <c r="M65" s="4"/>
      <c r="N65" s="4" t="s">
        <v>125</v>
      </c>
    </row>
    <row r="66" spans="1:14">
      <c r="A66" s="1">
        <v>654</v>
      </c>
      <c r="B66" s="3" t="s">
        <v>107</v>
      </c>
      <c r="C66" s="3">
        <v>2654001</v>
      </c>
      <c r="D66" s="1" t="s">
        <v>110</v>
      </c>
      <c r="E66" s="3" t="s">
        <v>113</v>
      </c>
      <c r="F66" s="3" t="s">
        <v>33</v>
      </c>
      <c r="G66" s="3">
        <v>231</v>
      </c>
      <c r="H66" s="3" t="s">
        <v>119</v>
      </c>
      <c r="I66" s="4"/>
      <c r="J66" s="4">
        <v>1000000</v>
      </c>
      <c r="K66" s="4"/>
      <c r="L66" s="1" t="s">
        <v>36</v>
      </c>
      <c r="M66" s="4"/>
      <c r="N66" s="4" t="s">
        <v>125</v>
      </c>
    </row>
    <row r="67" spans="1:14">
      <c r="A67" s="1">
        <v>654</v>
      </c>
      <c r="B67" s="3" t="s">
        <v>107</v>
      </c>
      <c r="C67" s="3">
        <v>2654001</v>
      </c>
      <c r="D67" s="1" t="s">
        <v>110</v>
      </c>
      <c r="E67" s="3" t="s">
        <v>113</v>
      </c>
      <c r="F67" s="3" t="s">
        <v>33</v>
      </c>
      <c r="G67" s="3">
        <v>231</v>
      </c>
      <c r="H67" s="3" t="s">
        <v>119</v>
      </c>
      <c r="I67" s="4"/>
      <c r="J67" s="4"/>
      <c r="K67" s="8">
        <v>1000000</v>
      </c>
      <c r="L67" s="1" t="s">
        <v>42</v>
      </c>
      <c r="M67" s="4"/>
      <c r="N67" s="4" t="s">
        <v>125</v>
      </c>
    </row>
    <row r="68" spans="1:14">
      <c r="A68" s="1">
        <v>654</v>
      </c>
      <c r="B68" s="3" t="s">
        <v>107</v>
      </c>
      <c r="C68" s="3">
        <v>2654001</v>
      </c>
      <c r="D68" s="1" t="s">
        <v>110</v>
      </c>
      <c r="E68" s="3" t="s">
        <v>113</v>
      </c>
      <c r="F68" s="3" t="s">
        <v>33</v>
      </c>
      <c r="G68" s="3">
        <v>231</v>
      </c>
      <c r="H68" s="3" t="s">
        <v>119</v>
      </c>
      <c r="I68" s="4"/>
      <c r="J68" s="4">
        <v>2000000</v>
      </c>
      <c r="K68" s="8">
        <v>5000000</v>
      </c>
      <c r="L68" s="1" t="s">
        <v>37</v>
      </c>
      <c r="M68" s="4"/>
      <c r="N68" s="4" t="s">
        <v>125</v>
      </c>
    </row>
    <row r="69" spans="1:14">
      <c r="A69" s="1"/>
      <c r="B69" s="3"/>
      <c r="C69" s="3"/>
      <c r="D69" s="1"/>
      <c r="E69" s="3"/>
      <c r="F69" s="5"/>
      <c r="G69" s="5"/>
      <c r="H69" s="3"/>
      <c r="I69" s="17">
        <f>SUM(I58:I68)</f>
        <v>454145</v>
      </c>
      <c r="J69" s="17">
        <f>SUM(J58:J68)</f>
        <v>17897451</v>
      </c>
      <c r="K69" s="17">
        <f>SUM(K58:K68)</f>
        <v>12500000</v>
      </c>
      <c r="L69" s="2" t="s">
        <v>4</v>
      </c>
      <c r="M69" s="17"/>
      <c r="N69" s="4"/>
    </row>
    <row r="70" spans="1:14">
      <c r="A70" s="1">
        <v>654</v>
      </c>
      <c r="B70" s="3" t="s">
        <v>107</v>
      </c>
      <c r="C70" s="3">
        <v>2654001</v>
      </c>
      <c r="D70" s="1" t="s">
        <v>110</v>
      </c>
      <c r="E70" s="3" t="s">
        <v>113</v>
      </c>
      <c r="F70" s="3" t="s">
        <v>39</v>
      </c>
      <c r="G70" s="3">
        <v>230</v>
      </c>
      <c r="H70" s="3" t="s">
        <v>119</v>
      </c>
      <c r="I70" s="4">
        <v>3060737</v>
      </c>
      <c r="J70" s="4"/>
      <c r="K70" s="8"/>
      <c r="L70" s="1" t="s">
        <v>72</v>
      </c>
      <c r="M70" s="4"/>
      <c r="N70" s="4" t="s">
        <v>125</v>
      </c>
    </row>
    <row r="71" spans="1:14">
      <c r="A71" s="1">
        <v>654</v>
      </c>
      <c r="B71" s="3" t="s">
        <v>107</v>
      </c>
      <c r="C71" s="3">
        <v>2654001</v>
      </c>
      <c r="D71" s="1" t="s">
        <v>110</v>
      </c>
      <c r="E71" s="3" t="s">
        <v>113</v>
      </c>
      <c r="F71" s="3" t="s">
        <v>39</v>
      </c>
      <c r="G71" s="31">
        <v>230</v>
      </c>
      <c r="H71" s="3" t="s">
        <v>119</v>
      </c>
      <c r="I71" s="4"/>
      <c r="J71" s="4"/>
      <c r="K71" s="8">
        <v>200000</v>
      </c>
      <c r="L71" s="10" t="s">
        <v>78</v>
      </c>
      <c r="M71" s="4"/>
      <c r="N71" s="4" t="s">
        <v>125</v>
      </c>
    </row>
    <row r="72" spans="1:14">
      <c r="A72" s="1">
        <v>654</v>
      </c>
      <c r="B72" s="3" t="s">
        <v>107</v>
      </c>
      <c r="C72" s="3">
        <v>2654001</v>
      </c>
      <c r="D72" s="1" t="s">
        <v>110</v>
      </c>
      <c r="E72" s="3" t="s">
        <v>113</v>
      </c>
      <c r="F72" s="3" t="s">
        <v>39</v>
      </c>
      <c r="G72" s="31">
        <v>230</v>
      </c>
      <c r="H72" s="3" t="s">
        <v>119</v>
      </c>
      <c r="I72" s="4"/>
      <c r="J72" s="4">
        <v>1500000</v>
      </c>
      <c r="K72" s="8"/>
      <c r="L72" s="10" t="s">
        <v>81</v>
      </c>
      <c r="M72" s="4"/>
      <c r="N72" s="4" t="s">
        <v>125</v>
      </c>
    </row>
    <row r="73" spans="1:14">
      <c r="A73" s="1">
        <v>654</v>
      </c>
      <c r="B73" s="3" t="s">
        <v>107</v>
      </c>
      <c r="C73" s="3">
        <v>2654001</v>
      </c>
      <c r="D73" s="1" t="s">
        <v>110</v>
      </c>
      <c r="E73" s="3" t="s">
        <v>113</v>
      </c>
      <c r="F73" s="3" t="s">
        <v>39</v>
      </c>
      <c r="G73" s="3">
        <v>231</v>
      </c>
      <c r="H73" s="3" t="s">
        <v>119</v>
      </c>
      <c r="I73" s="17"/>
      <c r="J73" s="23">
        <v>1500000</v>
      </c>
      <c r="K73" s="11">
        <v>1500000</v>
      </c>
      <c r="L73" s="5" t="s">
        <v>97</v>
      </c>
      <c r="M73" s="17"/>
      <c r="N73" s="4" t="s">
        <v>125</v>
      </c>
    </row>
    <row r="74" spans="1:14">
      <c r="A74" s="1">
        <v>654</v>
      </c>
      <c r="B74" s="3" t="s">
        <v>107</v>
      </c>
      <c r="C74" s="3">
        <v>2654001</v>
      </c>
      <c r="D74" s="1" t="s">
        <v>110</v>
      </c>
      <c r="E74" s="3" t="s">
        <v>113</v>
      </c>
      <c r="F74" s="3" t="s">
        <v>39</v>
      </c>
      <c r="G74" s="3">
        <v>231</v>
      </c>
      <c r="H74" s="3" t="s">
        <v>119</v>
      </c>
      <c r="I74" s="17"/>
      <c r="J74" s="23">
        <v>500000</v>
      </c>
      <c r="K74" s="11">
        <v>860465</v>
      </c>
      <c r="L74" s="1" t="s">
        <v>99</v>
      </c>
      <c r="M74" s="17"/>
      <c r="N74" s="4" t="s">
        <v>125</v>
      </c>
    </row>
    <row r="75" spans="1:14">
      <c r="A75" s="1">
        <v>654</v>
      </c>
      <c r="B75" s="3" t="s">
        <v>107</v>
      </c>
      <c r="C75" s="3">
        <v>2654001</v>
      </c>
      <c r="D75" s="1" t="s">
        <v>110</v>
      </c>
      <c r="E75" s="3" t="s">
        <v>113</v>
      </c>
      <c r="F75" s="3" t="s">
        <v>39</v>
      </c>
      <c r="G75" s="3">
        <v>231</v>
      </c>
      <c r="H75" s="3" t="s">
        <v>119</v>
      </c>
      <c r="I75" s="4"/>
      <c r="J75" s="4">
        <v>1000000</v>
      </c>
      <c r="K75" s="8">
        <v>1000000</v>
      </c>
      <c r="L75" s="1" t="s">
        <v>40</v>
      </c>
      <c r="M75" s="4"/>
      <c r="N75" s="4" t="s">
        <v>125</v>
      </c>
    </row>
    <row r="76" spans="1:14">
      <c r="A76" s="1">
        <v>654</v>
      </c>
      <c r="B76" s="3" t="s">
        <v>107</v>
      </c>
      <c r="C76" s="3">
        <v>2654001</v>
      </c>
      <c r="D76" s="1" t="s">
        <v>110</v>
      </c>
      <c r="E76" s="3" t="s">
        <v>113</v>
      </c>
      <c r="F76" s="3" t="s">
        <v>39</v>
      </c>
      <c r="G76" s="3">
        <v>231</v>
      </c>
      <c r="H76" s="3" t="s">
        <v>119</v>
      </c>
      <c r="I76" s="4">
        <v>4598000</v>
      </c>
      <c r="J76" s="4"/>
      <c r="K76" s="8"/>
      <c r="L76" s="1" t="s">
        <v>67</v>
      </c>
      <c r="M76" s="4"/>
      <c r="N76" s="4" t="s">
        <v>125</v>
      </c>
    </row>
    <row r="77" spans="1:14">
      <c r="A77" s="5"/>
      <c r="B77" s="5"/>
      <c r="C77" s="5"/>
      <c r="D77" s="5"/>
      <c r="E77" s="5"/>
      <c r="F77" s="5"/>
      <c r="G77" s="5"/>
      <c r="H77" s="5"/>
      <c r="I77" s="17">
        <f>SUM(I70:I76)</f>
        <v>7658737</v>
      </c>
      <c r="J77" s="17">
        <f>SUM(J70:J76)</f>
        <v>4500000</v>
      </c>
      <c r="K77" s="13">
        <f>SUM(K70:K76)</f>
        <v>3560465</v>
      </c>
      <c r="L77" s="2" t="s">
        <v>4</v>
      </c>
      <c r="M77" s="17"/>
      <c r="N77" s="17"/>
    </row>
    <row r="78" spans="1:14">
      <c r="A78" s="5"/>
      <c r="B78" s="5"/>
      <c r="C78" s="5"/>
      <c r="D78" s="5"/>
      <c r="E78" s="5"/>
      <c r="F78" s="5"/>
      <c r="G78" s="5"/>
      <c r="H78" s="5"/>
      <c r="I78" s="14">
        <f>I77+I69+I57+I50+I37+I11</f>
        <v>43451084</v>
      </c>
      <c r="J78" s="14">
        <f>J77+J69+J57+J50+J37+J11</f>
        <v>46427831</v>
      </c>
      <c r="K78" s="14">
        <f>K77+K69+K57+K54+K50+K37+K11</f>
        <v>45101751</v>
      </c>
      <c r="L78" s="2" t="s">
        <v>41</v>
      </c>
      <c r="M78" s="14"/>
      <c r="N78" s="14"/>
    </row>
    <row r="80" spans="1:14">
      <c r="I80" s="26" t="s">
        <v>103</v>
      </c>
      <c r="J80" s="26"/>
      <c r="L80" s="18" t="s">
        <v>132</v>
      </c>
    </row>
    <row r="81" spans="1:14">
      <c r="I81" s="26" t="s">
        <v>104</v>
      </c>
      <c r="J81" s="26"/>
      <c r="L81" s="18" t="s">
        <v>133</v>
      </c>
    </row>
    <row r="88" spans="1:14">
      <c r="A88" s="18" t="s">
        <v>0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pans="1:14">
      <c r="A89" s="18" t="s">
        <v>137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pans="1:14" ht="45.75">
      <c r="A90" s="29" t="s">
        <v>105</v>
      </c>
      <c r="B90" s="29" t="s">
        <v>106</v>
      </c>
      <c r="C90" s="29" t="s">
        <v>108</v>
      </c>
      <c r="D90" s="29" t="s">
        <v>109</v>
      </c>
      <c r="E90" s="29" t="s">
        <v>111</v>
      </c>
      <c r="F90" s="29" t="s">
        <v>1</v>
      </c>
      <c r="G90" s="29" t="s">
        <v>115</v>
      </c>
      <c r="H90" s="29" t="s">
        <v>112</v>
      </c>
      <c r="I90" s="29" t="s">
        <v>120</v>
      </c>
      <c r="J90" s="29" t="s">
        <v>121</v>
      </c>
      <c r="K90" s="29" t="s">
        <v>122</v>
      </c>
      <c r="L90" s="2" t="s">
        <v>116</v>
      </c>
      <c r="M90" s="33" t="s">
        <v>123</v>
      </c>
      <c r="N90" s="32" t="s">
        <v>124</v>
      </c>
    </row>
    <row r="91" spans="1:14">
      <c r="A91" s="1">
        <v>654</v>
      </c>
      <c r="B91" s="3" t="s">
        <v>107</v>
      </c>
      <c r="C91" s="3">
        <v>2654001</v>
      </c>
      <c r="D91" s="1" t="s">
        <v>110</v>
      </c>
      <c r="E91" s="3" t="s">
        <v>114</v>
      </c>
      <c r="F91" s="3" t="s">
        <v>3</v>
      </c>
      <c r="G91" s="3">
        <v>231</v>
      </c>
      <c r="H91" s="3" t="s">
        <v>119</v>
      </c>
      <c r="I91" s="4"/>
      <c r="J91" s="4">
        <v>1500000</v>
      </c>
      <c r="K91" s="4"/>
      <c r="L91" s="1" t="s">
        <v>100</v>
      </c>
      <c r="M91" s="4"/>
      <c r="N91" s="4" t="s">
        <v>126</v>
      </c>
    </row>
    <row r="92" spans="1:14">
      <c r="A92" s="1">
        <v>654</v>
      </c>
      <c r="B92" s="3" t="s">
        <v>107</v>
      </c>
      <c r="C92" s="3">
        <v>2654001</v>
      </c>
      <c r="D92" s="1" t="s">
        <v>110</v>
      </c>
      <c r="E92" s="3" t="s">
        <v>114</v>
      </c>
      <c r="F92" s="3" t="s">
        <v>3</v>
      </c>
      <c r="G92" s="3">
        <v>231</v>
      </c>
      <c r="H92" s="3" t="s">
        <v>119</v>
      </c>
      <c r="I92" s="4"/>
      <c r="J92" s="4">
        <v>1000000</v>
      </c>
      <c r="K92" s="4"/>
      <c r="L92" s="1" t="s">
        <v>101</v>
      </c>
      <c r="M92" s="4"/>
      <c r="N92" s="4" t="s">
        <v>126</v>
      </c>
    </row>
    <row r="93" spans="1:14">
      <c r="A93" s="1"/>
      <c r="B93" s="3"/>
      <c r="C93" s="3"/>
      <c r="D93" s="1"/>
      <c r="E93" s="3"/>
      <c r="F93" s="3"/>
      <c r="G93" s="3"/>
      <c r="H93" s="3"/>
      <c r="I93" s="17">
        <f>SUM(I91:I92)</f>
        <v>0</v>
      </c>
      <c r="J93" s="17">
        <f>SUM(J91:J92)</f>
        <v>2500000</v>
      </c>
      <c r="K93" s="17">
        <f>SUM(K91:K92)</f>
        <v>0</v>
      </c>
      <c r="L93" s="2" t="s">
        <v>4</v>
      </c>
      <c r="M93" s="17"/>
      <c r="N93" s="4"/>
    </row>
    <row r="94" spans="1:14">
      <c r="A94" s="1">
        <v>654</v>
      </c>
      <c r="B94" s="3" t="s">
        <v>107</v>
      </c>
      <c r="C94" s="3">
        <v>2654001</v>
      </c>
      <c r="D94" s="1" t="s">
        <v>110</v>
      </c>
      <c r="E94" s="3" t="s">
        <v>114</v>
      </c>
      <c r="F94" s="3" t="s">
        <v>5</v>
      </c>
      <c r="G94" s="3">
        <v>230</v>
      </c>
      <c r="H94" s="3" t="s">
        <v>119</v>
      </c>
      <c r="I94" s="4">
        <v>150000</v>
      </c>
      <c r="J94" s="4"/>
      <c r="K94" s="4"/>
      <c r="L94" s="1" t="s">
        <v>85</v>
      </c>
      <c r="M94" s="4"/>
      <c r="N94" s="4" t="s">
        <v>126</v>
      </c>
    </row>
    <row r="95" spans="1:14">
      <c r="A95" s="1">
        <v>654</v>
      </c>
      <c r="B95" s="3" t="s">
        <v>107</v>
      </c>
      <c r="C95" s="3">
        <v>2654001</v>
      </c>
      <c r="D95" s="1" t="s">
        <v>110</v>
      </c>
      <c r="E95" s="3" t="s">
        <v>114</v>
      </c>
      <c r="F95" s="3" t="s">
        <v>5</v>
      </c>
      <c r="G95" s="3">
        <v>231</v>
      </c>
      <c r="H95" s="3" t="s">
        <v>119</v>
      </c>
      <c r="I95" s="4"/>
      <c r="J95" s="4">
        <v>1350000</v>
      </c>
      <c r="K95" s="4"/>
      <c r="L95" s="1" t="s">
        <v>19</v>
      </c>
      <c r="M95" s="4"/>
      <c r="N95" s="4" t="s">
        <v>126</v>
      </c>
    </row>
    <row r="96" spans="1:14">
      <c r="A96" s="1">
        <v>654</v>
      </c>
      <c r="B96" s="3" t="s">
        <v>107</v>
      </c>
      <c r="C96" s="3">
        <v>2654001</v>
      </c>
      <c r="D96" s="1" t="s">
        <v>110</v>
      </c>
      <c r="E96" s="3" t="s">
        <v>114</v>
      </c>
      <c r="F96" s="3" t="s">
        <v>5</v>
      </c>
      <c r="G96" s="3">
        <v>231</v>
      </c>
      <c r="H96" s="3" t="s">
        <v>119</v>
      </c>
      <c r="I96" s="4"/>
      <c r="J96" s="4">
        <v>589620</v>
      </c>
      <c r="K96" s="4"/>
      <c r="L96" s="1" t="s">
        <v>20</v>
      </c>
      <c r="M96" s="4"/>
      <c r="N96" s="4" t="s">
        <v>126</v>
      </c>
    </row>
    <row r="97" spans="1:14">
      <c r="A97" s="1">
        <v>654</v>
      </c>
      <c r="B97" s="3" t="s">
        <v>107</v>
      </c>
      <c r="C97" s="3">
        <v>2654001</v>
      </c>
      <c r="D97" s="1" t="s">
        <v>110</v>
      </c>
      <c r="E97" s="3" t="s">
        <v>114</v>
      </c>
      <c r="F97" s="3" t="s">
        <v>5</v>
      </c>
      <c r="G97" s="3">
        <v>231</v>
      </c>
      <c r="H97" s="3" t="s">
        <v>119</v>
      </c>
      <c r="I97" s="4"/>
      <c r="J97" s="4">
        <v>1000000</v>
      </c>
      <c r="K97" s="4"/>
      <c r="L97" s="1" t="s">
        <v>21</v>
      </c>
      <c r="M97" s="4"/>
      <c r="N97" s="4" t="s">
        <v>126</v>
      </c>
    </row>
    <row r="98" spans="1:14">
      <c r="A98" s="1">
        <v>654</v>
      </c>
      <c r="B98" s="3" t="s">
        <v>107</v>
      </c>
      <c r="C98" s="3">
        <v>2654001</v>
      </c>
      <c r="D98" s="1" t="s">
        <v>110</v>
      </c>
      <c r="E98" s="3" t="s">
        <v>114</v>
      </c>
      <c r="F98" s="3" t="s">
        <v>5</v>
      </c>
      <c r="G98" s="3">
        <v>231</v>
      </c>
      <c r="H98" s="3" t="s">
        <v>119</v>
      </c>
      <c r="I98" s="8">
        <v>6428074</v>
      </c>
      <c r="J98" s="4"/>
      <c r="K98" s="4"/>
      <c r="L98" s="1" t="s">
        <v>58</v>
      </c>
      <c r="M98" s="8"/>
      <c r="N98" s="4" t="s">
        <v>126</v>
      </c>
    </row>
    <row r="99" spans="1:14">
      <c r="A99" s="1">
        <v>654</v>
      </c>
      <c r="B99" s="3" t="s">
        <v>107</v>
      </c>
      <c r="C99" s="3">
        <v>2654001</v>
      </c>
      <c r="D99" s="1" t="s">
        <v>110</v>
      </c>
      <c r="E99" s="3" t="s">
        <v>114</v>
      </c>
      <c r="F99" s="3" t="s">
        <v>5</v>
      </c>
      <c r="G99" s="3">
        <v>231</v>
      </c>
      <c r="H99" s="3" t="s">
        <v>119</v>
      </c>
      <c r="I99" s="4">
        <v>199350</v>
      </c>
      <c r="J99" s="4"/>
      <c r="K99" s="4"/>
      <c r="L99" s="1" t="s">
        <v>59</v>
      </c>
      <c r="M99" s="4"/>
      <c r="N99" s="4" t="s">
        <v>126</v>
      </c>
    </row>
    <row r="100" spans="1:14">
      <c r="A100" s="1">
        <v>654</v>
      </c>
      <c r="B100" s="3" t="s">
        <v>107</v>
      </c>
      <c r="C100" s="3">
        <v>2654001</v>
      </c>
      <c r="D100" s="1" t="s">
        <v>110</v>
      </c>
      <c r="E100" s="3" t="s">
        <v>114</v>
      </c>
      <c r="F100" s="3" t="s">
        <v>5</v>
      </c>
      <c r="G100" s="3">
        <v>231</v>
      </c>
      <c r="H100" s="3" t="s">
        <v>119</v>
      </c>
      <c r="I100" s="4">
        <v>23921</v>
      </c>
      <c r="J100" s="4"/>
      <c r="K100" s="4"/>
      <c r="L100" s="1" t="s">
        <v>60</v>
      </c>
      <c r="M100" s="4"/>
      <c r="N100" s="4" t="s">
        <v>126</v>
      </c>
    </row>
    <row r="101" spans="1:14">
      <c r="A101" s="1">
        <v>654</v>
      </c>
      <c r="B101" s="3" t="s">
        <v>107</v>
      </c>
      <c r="C101" s="3">
        <v>2654001</v>
      </c>
      <c r="D101" s="1" t="s">
        <v>110</v>
      </c>
      <c r="E101" s="3" t="s">
        <v>114</v>
      </c>
      <c r="F101" s="3" t="s">
        <v>5</v>
      </c>
      <c r="G101" s="3">
        <v>231</v>
      </c>
      <c r="H101" s="3" t="s">
        <v>119</v>
      </c>
      <c r="I101" s="4"/>
      <c r="J101" s="4">
        <v>1000000</v>
      </c>
      <c r="K101" s="4"/>
      <c r="L101" s="1" t="s">
        <v>87</v>
      </c>
      <c r="M101" s="4"/>
      <c r="N101" s="4" t="s">
        <v>126</v>
      </c>
    </row>
    <row r="102" spans="1:14">
      <c r="A102" s="1">
        <v>654</v>
      </c>
      <c r="B102" s="3" t="s">
        <v>107</v>
      </c>
      <c r="C102" s="3">
        <v>2654001</v>
      </c>
      <c r="D102" s="1" t="s">
        <v>110</v>
      </c>
      <c r="E102" s="3" t="s">
        <v>114</v>
      </c>
      <c r="F102" s="3" t="s">
        <v>5</v>
      </c>
      <c r="G102" s="3">
        <v>231</v>
      </c>
      <c r="H102" s="3" t="s">
        <v>119</v>
      </c>
      <c r="I102" s="4">
        <v>7292</v>
      </c>
      <c r="J102" s="4"/>
      <c r="K102" s="4"/>
      <c r="L102" s="1" t="s">
        <v>61</v>
      </c>
      <c r="M102" s="4"/>
      <c r="N102" s="4" t="s">
        <v>126</v>
      </c>
    </row>
    <row r="103" spans="1:14">
      <c r="A103" s="1">
        <v>654</v>
      </c>
      <c r="B103" s="3" t="s">
        <v>107</v>
      </c>
      <c r="C103" s="3">
        <v>2654001</v>
      </c>
      <c r="D103" s="1" t="s">
        <v>110</v>
      </c>
      <c r="E103" s="3" t="s">
        <v>114</v>
      </c>
      <c r="F103" s="3" t="s">
        <v>5</v>
      </c>
      <c r="G103" s="3">
        <v>231</v>
      </c>
      <c r="H103" s="3" t="s">
        <v>119</v>
      </c>
      <c r="I103" s="4">
        <v>874</v>
      </c>
      <c r="J103" s="4"/>
      <c r="K103" s="4"/>
      <c r="L103" s="1" t="s">
        <v>62</v>
      </c>
      <c r="M103" s="4"/>
      <c r="N103" s="4" t="s">
        <v>126</v>
      </c>
    </row>
    <row r="104" spans="1:14">
      <c r="A104" s="1">
        <v>654</v>
      </c>
      <c r="B104" s="3" t="s">
        <v>107</v>
      </c>
      <c r="C104" s="3">
        <v>2654001</v>
      </c>
      <c r="D104" s="1" t="s">
        <v>110</v>
      </c>
      <c r="E104" s="3" t="s">
        <v>114</v>
      </c>
      <c r="F104" s="3" t="s">
        <v>5</v>
      </c>
      <c r="G104" s="3">
        <v>231</v>
      </c>
      <c r="H104" s="3" t="s">
        <v>119</v>
      </c>
      <c r="I104" s="4"/>
      <c r="J104" s="4">
        <v>1659031</v>
      </c>
      <c r="K104" s="4"/>
      <c r="L104" s="1" t="s">
        <v>63</v>
      </c>
      <c r="M104" s="4"/>
      <c r="N104" s="4" t="s">
        <v>126</v>
      </c>
    </row>
    <row r="105" spans="1:14">
      <c r="A105" s="1">
        <v>654</v>
      </c>
      <c r="B105" s="3" t="s">
        <v>107</v>
      </c>
      <c r="C105" s="3">
        <v>2654001</v>
      </c>
      <c r="D105" s="1" t="s">
        <v>110</v>
      </c>
      <c r="E105" s="3" t="s">
        <v>114</v>
      </c>
      <c r="F105" s="3" t="s">
        <v>5</v>
      </c>
      <c r="G105" s="3">
        <v>231</v>
      </c>
      <c r="H105" s="3" t="s">
        <v>119</v>
      </c>
      <c r="I105" s="4">
        <v>4095023</v>
      </c>
      <c r="J105" s="4"/>
      <c r="K105" s="4"/>
      <c r="L105" s="1" t="s">
        <v>73</v>
      </c>
      <c r="M105" s="4"/>
      <c r="N105" s="4" t="s">
        <v>126</v>
      </c>
    </row>
    <row r="106" spans="1:14">
      <c r="A106" s="1">
        <v>654</v>
      </c>
      <c r="B106" s="3" t="s">
        <v>107</v>
      </c>
      <c r="C106" s="3">
        <v>2654001</v>
      </c>
      <c r="D106" s="1" t="s">
        <v>110</v>
      </c>
      <c r="E106" s="3" t="s">
        <v>114</v>
      </c>
      <c r="F106" s="3" t="s">
        <v>5</v>
      </c>
      <c r="G106" s="3">
        <v>231</v>
      </c>
      <c r="H106" s="3" t="s">
        <v>119</v>
      </c>
      <c r="I106" s="4">
        <v>8787483</v>
      </c>
      <c r="J106" s="4"/>
      <c r="K106" s="4"/>
      <c r="L106" s="1" t="s">
        <v>74</v>
      </c>
      <c r="M106" s="4"/>
      <c r="N106" s="4" t="s">
        <v>126</v>
      </c>
    </row>
    <row r="107" spans="1:14">
      <c r="A107" s="1">
        <v>654</v>
      </c>
      <c r="B107" s="3" t="s">
        <v>107</v>
      </c>
      <c r="C107" s="3">
        <v>2654001</v>
      </c>
      <c r="D107" s="1" t="s">
        <v>110</v>
      </c>
      <c r="E107" s="3" t="s">
        <v>114</v>
      </c>
      <c r="F107" s="3" t="s">
        <v>5</v>
      </c>
      <c r="G107" s="3">
        <v>231</v>
      </c>
      <c r="H107" s="3" t="s">
        <v>119</v>
      </c>
      <c r="I107" s="4"/>
      <c r="J107" s="4">
        <v>1000000</v>
      </c>
      <c r="K107" s="4"/>
      <c r="L107" s="1" t="s">
        <v>17</v>
      </c>
      <c r="M107" s="4"/>
      <c r="N107" s="4" t="s">
        <v>126</v>
      </c>
    </row>
    <row r="108" spans="1:14">
      <c r="A108" s="1">
        <v>654</v>
      </c>
      <c r="B108" s="3" t="s">
        <v>107</v>
      </c>
      <c r="C108" s="3">
        <v>2654001</v>
      </c>
      <c r="D108" s="1" t="s">
        <v>110</v>
      </c>
      <c r="E108" s="3" t="s">
        <v>114</v>
      </c>
      <c r="F108" s="3" t="s">
        <v>5</v>
      </c>
      <c r="G108" s="3">
        <v>231</v>
      </c>
      <c r="H108" s="3" t="s">
        <v>119</v>
      </c>
      <c r="I108" s="4"/>
      <c r="J108" s="4">
        <v>1500000</v>
      </c>
      <c r="K108" s="4"/>
      <c r="L108" s="1" t="s">
        <v>96</v>
      </c>
      <c r="M108" s="4"/>
      <c r="N108" s="4" t="s">
        <v>126</v>
      </c>
    </row>
    <row r="109" spans="1:14">
      <c r="A109" s="1"/>
      <c r="B109" s="3"/>
      <c r="C109" s="3"/>
      <c r="D109" s="1"/>
      <c r="E109" s="3"/>
      <c r="F109" s="1"/>
      <c r="G109" s="3"/>
      <c r="H109" s="3"/>
      <c r="I109" s="17">
        <f>SUM(I94:I108)</f>
        <v>19692017</v>
      </c>
      <c r="J109" s="17">
        <f>SUM(J95:J108)</f>
        <v>8098651</v>
      </c>
      <c r="K109" s="17">
        <f>SUM(K95:K108)</f>
        <v>0</v>
      </c>
      <c r="L109" s="2" t="s">
        <v>22</v>
      </c>
      <c r="M109" s="17"/>
      <c r="N109" s="4"/>
    </row>
    <row r="110" spans="1:14">
      <c r="A110" s="1">
        <v>654</v>
      </c>
      <c r="B110" s="3" t="s">
        <v>107</v>
      </c>
      <c r="C110" s="3">
        <v>2654001</v>
      </c>
      <c r="D110" s="1" t="s">
        <v>110</v>
      </c>
      <c r="E110" s="3" t="s">
        <v>114</v>
      </c>
      <c r="F110" s="3" t="s">
        <v>23</v>
      </c>
      <c r="G110" s="3">
        <v>231</v>
      </c>
      <c r="H110" s="3" t="s">
        <v>119</v>
      </c>
      <c r="I110" s="4">
        <v>500000</v>
      </c>
      <c r="J110" s="8"/>
      <c r="K110" s="4"/>
      <c r="L110" s="1" t="s">
        <v>24</v>
      </c>
      <c r="M110" s="4"/>
      <c r="N110" s="4" t="s">
        <v>126</v>
      </c>
    </row>
    <row r="111" spans="1:14">
      <c r="A111" s="1">
        <v>654</v>
      </c>
      <c r="B111" s="3" t="s">
        <v>107</v>
      </c>
      <c r="C111" s="3">
        <v>2654001</v>
      </c>
      <c r="D111" s="1" t="s">
        <v>110</v>
      </c>
      <c r="E111" s="3" t="s">
        <v>114</v>
      </c>
      <c r="F111" s="3" t="s">
        <v>23</v>
      </c>
      <c r="G111" s="3">
        <v>231</v>
      </c>
      <c r="H111" s="3" t="s">
        <v>119</v>
      </c>
      <c r="I111" s="4">
        <v>500000</v>
      </c>
      <c r="J111" s="4"/>
      <c r="K111" s="4"/>
      <c r="L111" s="1" t="s">
        <v>117</v>
      </c>
      <c r="M111" s="4"/>
      <c r="N111" s="4" t="s">
        <v>126</v>
      </c>
    </row>
    <row r="112" spans="1:14">
      <c r="A112" s="1"/>
      <c r="B112" s="3"/>
      <c r="C112" s="3"/>
      <c r="D112" s="1"/>
      <c r="E112" s="3"/>
      <c r="F112" s="1"/>
      <c r="G112" s="1"/>
      <c r="H112" s="3"/>
      <c r="I112" s="17">
        <f>SUM(I110:I111)</f>
        <v>1000000</v>
      </c>
      <c r="J112" s="17">
        <f>SUM(J110:J111)</f>
        <v>0</v>
      </c>
      <c r="K112" s="17">
        <f>SUM(K110:K111)</f>
        <v>0</v>
      </c>
      <c r="L112" s="2" t="s">
        <v>4</v>
      </c>
      <c r="M112" s="17"/>
      <c r="N112" s="4"/>
    </row>
    <row r="113" spans="1:14" ht="30">
      <c r="A113" s="1">
        <v>654</v>
      </c>
      <c r="B113" s="3" t="s">
        <v>107</v>
      </c>
      <c r="C113" s="3">
        <v>2654001</v>
      </c>
      <c r="D113" s="1" t="s">
        <v>110</v>
      </c>
      <c r="E113" s="3" t="s">
        <v>114</v>
      </c>
      <c r="F113" s="3" t="s">
        <v>25</v>
      </c>
      <c r="G113" s="3">
        <v>230</v>
      </c>
      <c r="H113" s="3" t="s">
        <v>119</v>
      </c>
      <c r="I113" s="4"/>
      <c r="J113" s="4">
        <v>500000</v>
      </c>
      <c r="K113" s="4"/>
      <c r="L113" s="24" t="s">
        <v>77</v>
      </c>
      <c r="M113" s="4"/>
      <c r="N113" s="4" t="s">
        <v>126</v>
      </c>
    </row>
    <row r="114" spans="1:14">
      <c r="A114" s="1">
        <v>654</v>
      </c>
      <c r="B114" s="3" t="s">
        <v>107</v>
      </c>
      <c r="C114" s="3">
        <v>2654001</v>
      </c>
      <c r="D114" s="1" t="s">
        <v>110</v>
      </c>
      <c r="E114" s="3" t="s">
        <v>114</v>
      </c>
      <c r="F114" s="3" t="s">
        <v>25</v>
      </c>
      <c r="G114" s="3">
        <v>231</v>
      </c>
      <c r="H114" s="3" t="s">
        <v>119</v>
      </c>
      <c r="I114" s="4"/>
      <c r="J114" s="4">
        <v>1000000</v>
      </c>
      <c r="K114" s="4">
        <v>1000000</v>
      </c>
      <c r="L114" s="24" t="s">
        <v>98</v>
      </c>
      <c r="M114" s="4"/>
      <c r="N114" s="4" t="s">
        <v>126</v>
      </c>
    </row>
    <row r="115" spans="1:14">
      <c r="A115" s="1"/>
      <c r="B115" s="3"/>
      <c r="C115" s="3"/>
      <c r="D115" s="1"/>
      <c r="E115" s="3"/>
      <c r="F115" s="1"/>
      <c r="G115" s="1"/>
      <c r="H115" s="3"/>
      <c r="I115" s="4"/>
      <c r="J115" s="17">
        <f>SUM(J113:J114)</f>
        <v>1500000</v>
      </c>
      <c r="K115" s="17">
        <f>SUM(K113:K114)</f>
        <v>1000000</v>
      </c>
      <c r="L115" s="2" t="s">
        <v>4</v>
      </c>
      <c r="M115" s="4"/>
      <c r="N115" s="4"/>
    </row>
    <row r="116" spans="1:14">
      <c r="A116" s="1">
        <v>654</v>
      </c>
      <c r="B116" s="3" t="s">
        <v>107</v>
      </c>
      <c r="C116" s="3">
        <v>2654001</v>
      </c>
      <c r="D116" s="1" t="s">
        <v>110</v>
      </c>
      <c r="E116" s="3" t="s">
        <v>114</v>
      </c>
      <c r="F116" s="3" t="s">
        <v>26</v>
      </c>
      <c r="G116" s="3">
        <v>231</v>
      </c>
      <c r="H116" s="3" t="s">
        <v>119</v>
      </c>
      <c r="I116" s="4"/>
      <c r="J116" s="4">
        <v>750000</v>
      </c>
      <c r="K116" s="4">
        <v>750000</v>
      </c>
      <c r="L116" s="1" t="s">
        <v>27</v>
      </c>
      <c r="M116" s="4"/>
      <c r="N116" s="4" t="s">
        <v>126</v>
      </c>
    </row>
    <row r="117" spans="1:14">
      <c r="A117" s="1">
        <v>654</v>
      </c>
      <c r="B117" s="3" t="s">
        <v>107</v>
      </c>
      <c r="C117" s="3">
        <v>2654001</v>
      </c>
      <c r="D117" s="1" t="s">
        <v>110</v>
      </c>
      <c r="E117" s="3" t="s">
        <v>114</v>
      </c>
      <c r="F117" s="3" t="s">
        <v>26</v>
      </c>
      <c r="G117" s="3">
        <v>231</v>
      </c>
      <c r="H117" s="3" t="s">
        <v>119</v>
      </c>
      <c r="I117" s="4"/>
      <c r="J117" s="4">
        <v>3000000</v>
      </c>
      <c r="K117" s="4">
        <v>5000000</v>
      </c>
      <c r="L117" s="1" t="s">
        <v>118</v>
      </c>
      <c r="M117" s="4"/>
      <c r="N117" s="4" t="s">
        <v>126</v>
      </c>
    </row>
    <row r="118" spans="1:14">
      <c r="A118" s="1">
        <v>654</v>
      </c>
      <c r="B118" s="3" t="s">
        <v>107</v>
      </c>
      <c r="C118" s="3">
        <v>2654001</v>
      </c>
      <c r="D118" s="1" t="s">
        <v>110</v>
      </c>
      <c r="E118" s="3" t="s">
        <v>114</v>
      </c>
      <c r="F118" s="3" t="s">
        <v>26</v>
      </c>
      <c r="G118" s="3">
        <v>231</v>
      </c>
      <c r="H118" s="3" t="s">
        <v>119</v>
      </c>
      <c r="I118" s="4"/>
      <c r="J118" s="4">
        <v>3000000</v>
      </c>
      <c r="K118" s="4">
        <v>2179723</v>
      </c>
      <c r="L118" s="1" t="s">
        <v>28</v>
      </c>
      <c r="M118" s="4"/>
      <c r="N118" s="4" t="s">
        <v>126</v>
      </c>
    </row>
    <row r="119" spans="1:14">
      <c r="A119" s="1">
        <v>654</v>
      </c>
      <c r="B119" s="3" t="s">
        <v>107</v>
      </c>
      <c r="C119" s="3">
        <v>2654001</v>
      </c>
      <c r="D119" s="1" t="s">
        <v>110</v>
      </c>
      <c r="E119" s="3" t="s">
        <v>114</v>
      </c>
      <c r="F119" s="3" t="s">
        <v>26</v>
      </c>
      <c r="G119" s="3">
        <v>231</v>
      </c>
      <c r="H119" s="3" t="s">
        <v>119</v>
      </c>
      <c r="I119" s="4">
        <v>3290000</v>
      </c>
      <c r="J119" s="4"/>
      <c r="K119" s="4"/>
      <c r="L119" s="1" t="s">
        <v>68</v>
      </c>
      <c r="M119" s="4"/>
      <c r="N119" s="4" t="s">
        <v>126</v>
      </c>
    </row>
    <row r="120" spans="1:14">
      <c r="A120" s="1"/>
      <c r="B120" s="3"/>
      <c r="C120" s="3"/>
      <c r="D120" s="1"/>
      <c r="E120" s="3"/>
      <c r="F120" s="3"/>
      <c r="G120" s="3"/>
      <c r="H120" s="3"/>
      <c r="I120" s="17">
        <f>SUM(I116:I119)</f>
        <v>3290000</v>
      </c>
      <c r="J120" s="17">
        <f>SUM(J116:J119)</f>
        <v>6750000</v>
      </c>
      <c r="K120" s="17">
        <f>SUM(K116:K119)</f>
        <v>7929723</v>
      </c>
      <c r="L120" s="2" t="s">
        <v>4</v>
      </c>
      <c r="M120" s="4"/>
      <c r="N120" s="4"/>
    </row>
    <row r="121" spans="1:14">
      <c r="A121" s="1">
        <v>654</v>
      </c>
      <c r="B121" s="3" t="s">
        <v>107</v>
      </c>
      <c r="C121" s="3">
        <v>2654001</v>
      </c>
      <c r="D121" s="1" t="s">
        <v>110</v>
      </c>
      <c r="E121" s="3" t="s">
        <v>114</v>
      </c>
      <c r="F121" s="3" t="s">
        <v>29</v>
      </c>
      <c r="G121" s="3">
        <v>231</v>
      </c>
      <c r="H121" s="3" t="s">
        <v>119</v>
      </c>
      <c r="I121" s="4"/>
      <c r="J121" s="4">
        <v>1000000</v>
      </c>
      <c r="K121" s="4"/>
      <c r="L121" s="1" t="s">
        <v>128</v>
      </c>
      <c r="M121" s="4"/>
      <c r="N121" s="4" t="s">
        <v>126</v>
      </c>
    </row>
    <row r="122" spans="1:14">
      <c r="A122" s="1">
        <v>654</v>
      </c>
      <c r="B122" s="3" t="s">
        <v>107</v>
      </c>
      <c r="C122" s="3">
        <v>2654001</v>
      </c>
      <c r="D122" s="1" t="s">
        <v>110</v>
      </c>
      <c r="E122" s="3" t="s">
        <v>114</v>
      </c>
      <c r="F122" s="3" t="s">
        <v>29</v>
      </c>
      <c r="G122" s="3">
        <v>231</v>
      </c>
      <c r="H122" s="3" t="s">
        <v>119</v>
      </c>
      <c r="I122" s="4"/>
      <c r="J122" s="4">
        <v>1000000</v>
      </c>
      <c r="K122" s="4"/>
      <c r="L122" s="1" t="s">
        <v>129</v>
      </c>
      <c r="M122" s="4"/>
      <c r="N122" s="4" t="s">
        <v>126</v>
      </c>
    </row>
    <row r="123" spans="1:14">
      <c r="A123" s="1">
        <v>654</v>
      </c>
      <c r="B123" s="3" t="s">
        <v>107</v>
      </c>
      <c r="C123" s="3">
        <v>2654001</v>
      </c>
      <c r="D123" s="1" t="s">
        <v>110</v>
      </c>
      <c r="E123" s="3" t="s">
        <v>114</v>
      </c>
      <c r="F123" s="3" t="s">
        <v>29</v>
      </c>
      <c r="G123" s="3">
        <v>231</v>
      </c>
      <c r="H123" s="3" t="s">
        <v>119</v>
      </c>
      <c r="I123" s="4"/>
      <c r="J123" s="4">
        <v>1500000</v>
      </c>
      <c r="K123" s="4"/>
      <c r="L123" s="1" t="s">
        <v>130</v>
      </c>
      <c r="M123" s="4"/>
      <c r="N123" s="4" t="s">
        <v>126</v>
      </c>
    </row>
    <row r="124" spans="1:14">
      <c r="A124" s="1">
        <v>654</v>
      </c>
      <c r="B124" s="3" t="s">
        <v>107</v>
      </c>
      <c r="C124" s="3">
        <v>2654001</v>
      </c>
      <c r="D124" s="1" t="s">
        <v>110</v>
      </c>
      <c r="E124" s="3" t="s">
        <v>114</v>
      </c>
      <c r="F124" s="3" t="s">
        <v>29</v>
      </c>
      <c r="G124" s="3">
        <v>231</v>
      </c>
      <c r="H124" s="3" t="s">
        <v>119</v>
      </c>
      <c r="I124" s="4"/>
      <c r="J124" s="4">
        <v>1500000</v>
      </c>
      <c r="K124" s="4"/>
      <c r="L124" s="1" t="s">
        <v>131</v>
      </c>
      <c r="M124" s="4"/>
      <c r="N124" s="4" t="s">
        <v>126</v>
      </c>
    </row>
    <row r="125" spans="1:14">
      <c r="A125" s="1"/>
      <c r="B125" s="3"/>
      <c r="C125" s="3"/>
      <c r="D125" s="1"/>
      <c r="E125" s="3"/>
      <c r="F125" s="5"/>
      <c r="G125" s="5"/>
      <c r="H125" s="3"/>
      <c r="I125" s="17"/>
      <c r="J125" s="17">
        <f>SUM(J121:J124)</f>
        <v>5000000</v>
      </c>
      <c r="K125" s="17"/>
      <c r="L125" s="2" t="s">
        <v>4</v>
      </c>
      <c r="M125" s="17"/>
      <c r="N125" s="4" t="s">
        <v>126</v>
      </c>
    </row>
    <row r="126" spans="1:14">
      <c r="A126" s="1">
        <v>654</v>
      </c>
      <c r="B126" s="3" t="s">
        <v>107</v>
      </c>
      <c r="C126" s="3">
        <v>2654001</v>
      </c>
      <c r="D126" s="1" t="s">
        <v>110</v>
      </c>
      <c r="E126" s="3" t="s">
        <v>114</v>
      </c>
      <c r="F126" s="3" t="s">
        <v>33</v>
      </c>
      <c r="G126" s="3">
        <v>230</v>
      </c>
      <c r="H126" s="3" t="s">
        <v>119</v>
      </c>
      <c r="I126" s="4"/>
      <c r="J126" s="8">
        <v>1102549</v>
      </c>
      <c r="K126" s="4"/>
      <c r="L126" s="1" t="s">
        <v>38</v>
      </c>
      <c r="M126" s="4"/>
      <c r="N126" s="4" t="s">
        <v>126</v>
      </c>
    </row>
    <row r="127" spans="1:14">
      <c r="A127" s="1">
        <v>654</v>
      </c>
      <c r="B127" s="3" t="s">
        <v>107</v>
      </c>
      <c r="C127" s="3">
        <v>2654001</v>
      </c>
      <c r="D127" s="1" t="s">
        <v>110</v>
      </c>
      <c r="E127" s="3" t="s">
        <v>114</v>
      </c>
      <c r="F127" s="3" t="s">
        <v>33</v>
      </c>
      <c r="G127" s="3">
        <v>230</v>
      </c>
      <c r="H127" s="3" t="s">
        <v>119</v>
      </c>
      <c r="I127" s="4">
        <v>73815</v>
      </c>
      <c r="J127" s="4"/>
      <c r="K127" s="4"/>
      <c r="L127" s="1" t="s">
        <v>71</v>
      </c>
      <c r="M127" s="4"/>
      <c r="N127" s="4" t="s">
        <v>126</v>
      </c>
    </row>
    <row r="128" spans="1:14">
      <c r="A128" s="1"/>
      <c r="B128" s="3"/>
      <c r="C128" s="3"/>
      <c r="D128" s="1"/>
      <c r="E128" s="3"/>
      <c r="F128" s="5"/>
      <c r="G128" s="5"/>
      <c r="H128" s="3"/>
      <c r="I128" s="17">
        <f>SUM(I126:I127)</f>
        <v>73815</v>
      </c>
      <c r="J128" s="17">
        <f>SUM(J126:J127)</f>
        <v>1102549</v>
      </c>
      <c r="K128" s="17">
        <f>SUM(K126:K127)</f>
        <v>0</v>
      </c>
      <c r="L128" s="2" t="s">
        <v>4</v>
      </c>
      <c r="M128" s="17"/>
      <c r="N128" s="4"/>
    </row>
    <row r="129" spans="1:14">
      <c r="A129" s="1">
        <v>654</v>
      </c>
      <c r="B129" s="3" t="s">
        <v>107</v>
      </c>
      <c r="C129" s="3">
        <v>2654001</v>
      </c>
      <c r="D129" s="1" t="s">
        <v>110</v>
      </c>
      <c r="E129" s="3" t="s">
        <v>114</v>
      </c>
      <c r="F129" s="3" t="s">
        <v>39</v>
      </c>
      <c r="G129" s="3">
        <v>231</v>
      </c>
      <c r="H129" s="3" t="s">
        <v>119</v>
      </c>
      <c r="I129" s="4">
        <v>439535</v>
      </c>
      <c r="J129" s="4"/>
      <c r="K129" s="8"/>
      <c r="L129" s="1" t="s">
        <v>66</v>
      </c>
      <c r="M129" s="4"/>
      <c r="N129" s="4" t="s">
        <v>126</v>
      </c>
    </row>
    <row r="130" spans="1:14">
      <c r="A130" s="5"/>
      <c r="B130" s="5"/>
      <c r="C130" s="5"/>
      <c r="D130" s="5"/>
      <c r="E130" s="5"/>
      <c r="F130" s="5"/>
      <c r="G130" s="5"/>
      <c r="H130" s="5"/>
      <c r="I130" s="17">
        <f>SUM(I129:I129)</f>
        <v>439535</v>
      </c>
      <c r="J130" s="17">
        <f>SUM(J129:J129)</f>
        <v>0</v>
      </c>
      <c r="K130" s="13">
        <f>SUM(K129:K129)</f>
        <v>0</v>
      </c>
      <c r="L130" s="2" t="s">
        <v>4</v>
      </c>
      <c r="M130" s="17"/>
      <c r="N130" s="17"/>
    </row>
    <row r="131" spans="1:14">
      <c r="A131" s="5"/>
      <c r="B131" s="5"/>
      <c r="C131" s="5"/>
      <c r="D131" s="5"/>
      <c r="E131" s="5"/>
      <c r="F131" s="5"/>
      <c r="G131" s="5"/>
      <c r="H131" s="5"/>
      <c r="I131" s="14">
        <f>I130+I128+I120+I112+I109+I93</f>
        <v>24495367</v>
      </c>
      <c r="J131" s="14">
        <f>J130+J128+J125+J120+J115+J109+J93</f>
        <v>24951200</v>
      </c>
      <c r="K131" s="14">
        <f>K130+K128+K120+K115+K112+K109</f>
        <v>8929723</v>
      </c>
      <c r="L131" s="2" t="s">
        <v>41</v>
      </c>
      <c r="M131" s="14"/>
      <c r="N131" s="14"/>
    </row>
    <row r="133" spans="1:14">
      <c r="I133" s="26" t="s">
        <v>103</v>
      </c>
      <c r="J133" s="26"/>
      <c r="L133" s="18" t="s">
        <v>132</v>
      </c>
    </row>
    <row r="134" spans="1:14">
      <c r="I134" s="26" t="s">
        <v>104</v>
      </c>
      <c r="J134" s="26"/>
      <c r="L134" s="18" t="s">
        <v>133</v>
      </c>
    </row>
    <row r="138" spans="1:14">
      <c r="L138" t="s">
        <v>138</v>
      </c>
    </row>
    <row r="141" spans="1:14">
      <c r="I141" s="19">
        <f>I131+I78</f>
        <v>67946451</v>
      </c>
      <c r="J141" s="19">
        <f>J131+J78</f>
        <v>71379031</v>
      </c>
      <c r="K141" s="19">
        <f>K131+K78</f>
        <v>54031474</v>
      </c>
    </row>
  </sheetData>
  <pageMargins left="0.7" right="0.7" top="0.75" bottom="0.75" header="0.3" footer="0.3"/>
  <pageSetup scale="62" orientation="landscape" r:id="rId1"/>
  <rowBreaks count="2" manualBreakCount="2">
    <brk id="36" max="13" man="1"/>
    <brk id="8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2" sqref="B3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PBA</vt:lpstr>
      <vt:lpstr>Sheet3</vt:lpstr>
      <vt:lpstr>PBA!Print_Area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</dc:creator>
  <cp:lastModifiedBy>Financa</cp:lastModifiedBy>
  <cp:lastPrinted>2017-02-14T11:34:45Z</cp:lastPrinted>
  <dcterms:created xsi:type="dcterms:W3CDTF">2016-09-15T08:15:14Z</dcterms:created>
  <dcterms:modified xsi:type="dcterms:W3CDTF">2017-02-20T15:27:02Z</dcterms:modified>
</cp:coreProperties>
</file>