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5480" windowHeight="9975"/>
  </bookViews>
  <sheets>
    <sheet name="Sheet1" sheetId="1" r:id="rId1"/>
    <sheet name="Sheet2" sheetId="2" r:id="rId2"/>
    <sheet name="Sheet3" sheetId="3" r:id="rId3"/>
  </sheets>
  <definedNames>
    <definedName name="_xlnm.Print_Area" localSheetId="0">Sheet1!#REF!</definedName>
  </definedNames>
  <calcPr calcId="124519"/>
</workbook>
</file>

<file path=xl/calcChain.xml><?xml version="1.0" encoding="utf-8"?>
<calcChain xmlns="http://schemas.openxmlformats.org/spreadsheetml/2006/main">
  <c r="C131" i="1"/>
  <c r="D26"/>
  <c r="D125"/>
  <c r="C125"/>
  <c r="C120"/>
  <c r="C114"/>
  <c r="C110"/>
  <c r="C106"/>
  <c r="C93"/>
  <c r="C96" s="1"/>
  <c r="C88"/>
  <c r="C91" s="1"/>
  <c r="C82"/>
  <c r="C86" s="1"/>
  <c r="C80"/>
  <c r="C72"/>
  <c r="C66"/>
  <c r="C61"/>
  <c r="C52"/>
  <c r="C98"/>
  <c r="C102" s="1"/>
  <c r="C31"/>
  <c r="F32"/>
  <c r="C26"/>
  <c r="J132"/>
  <c r="E57" i="2"/>
  <c r="I57"/>
  <c r="F56"/>
  <c r="D56"/>
  <c r="D57" s="1"/>
  <c r="C56"/>
  <c r="E56" s="1"/>
  <c r="E55"/>
  <c r="E54"/>
  <c r="E53"/>
  <c r="E52"/>
  <c r="E51"/>
  <c r="F49"/>
  <c r="F57" s="1"/>
  <c r="D49"/>
  <c r="C49"/>
  <c r="C50" s="1"/>
  <c r="C57" s="1"/>
  <c r="E48"/>
  <c r="E47"/>
  <c r="E46"/>
  <c r="E45"/>
  <c r="E44"/>
  <c r="E43"/>
  <c r="E34"/>
  <c r="D34"/>
  <c r="C32"/>
  <c r="G15"/>
  <c r="F15"/>
  <c r="E15"/>
  <c r="D15"/>
  <c r="C15"/>
  <c r="C32" i="1" l="1"/>
  <c r="C132"/>
  <c r="H134"/>
  <c r="D32"/>
  <c r="E49" i="2"/>
  <c r="E50" s="1"/>
  <c r="C25" s="1"/>
  <c r="C28" s="1"/>
  <c r="C34"/>
  <c r="F15" i="1"/>
  <c r="E15"/>
  <c r="D15"/>
  <c r="J15"/>
  <c r="C15" l="1"/>
</calcChain>
</file>

<file path=xl/sharedStrings.xml><?xml version="1.0" encoding="utf-8"?>
<sst xmlns="http://schemas.openxmlformats.org/spreadsheetml/2006/main" count="197" uniqueCount="75">
  <si>
    <t>SHUMA</t>
  </si>
  <si>
    <t>DR.ZHVILL.EK</t>
  </si>
  <si>
    <t>KRYETARI</t>
  </si>
  <si>
    <t>Fitnete KROSI</t>
  </si>
  <si>
    <t>Basir ÇUPA</t>
  </si>
  <si>
    <t xml:space="preserve">    </t>
  </si>
  <si>
    <t>TOTALI</t>
  </si>
  <si>
    <t>TRANSFERTA</t>
  </si>
  <si>
    <t>BASHKIA    KLOS</t>
  </si>
  <si>
    <t>PERMBLEDHESE E TE ARDHURVE PER BUXHETIN E VITIT 2018</t>
  </si>
  <si>
    <t>ARSIMI PARASHKOLLOR</t>
  </si>
  <si>
    <t>PAGA</t>
  </si>
  <si>
    <t>ARSIMI PARAUNIVERSITAR</t>
  </si>
  <si>
    <t>MBROJTJA NGA ZJARRI</t>
  </si>
  <si>
    <t>FOND I VEÇANTE</t>
  </si>
  <si>
    <t>MALL.DHE SHERBIME</t>
  </si>
  <si>
    <t>INVESTIME</t>
  </si>
  <si>
    <t>NR.PUNONJ.</t>
  </si>
  <si>
    <t>UJITJA DHE KULLIMI</t>
  </si>
  <si>
    <t>ADMINISTRIMI I PYJEVE</t>
  </si>
  <si>
    <t>TE ARDHURA TE PLANIFIK.TE INSTITUCIONIT</t>
  </si>
  <si>
    <t>TE ARDHURA NGA DEBITORET</t>
  </si>
  <si>
    <t>FONDE TE TRASHEGUARA</t>
  </si>
  <si>
    <t>PERMBLEDHESE E SHPENZIMEVE PER BUXHETIN E VITIT 2018</t>
  </si>
  <si>
    <t>PERMBLEDHESE E PAGAVE PER BUXHETIN E VITIT 2018</t>
  </si>
  <si>
    <t>PAGA ADMINISTRATA</t>
  </si>
  <si>
    <t>PAGA RRUGET RURALE</t>
  </si>
  <si>
    <t>PAGA RRUGET RURALE (ME KONTRATE)</t>
  </si>
  <si>
    <t>PAGA UJESJELLESI</t>
  </si>
  <si>
    <t>PAGA VADITJA ME KONTRATE (3 MUAJ)</t>
  </si>
  <si>
    <t>PYJORE ME KONTRATE (4 PUNONJES)</t>
  </si>
  <si>
    <t>SHUMA 1</t>
  </si>
  <si>
    <t>SHUMA 2</t>
  </si>
  <si>
    <t>SHPENZIME OPERATIVE</t>
  </si>
  <si>
    <t>DETYRIME INVESTIME (FINANC 2018)</t>
  </si>
  <si>
    <t>DETYRIME ME TE ARDHURA</t>
  </si>
  <si>
    <t>DETYRIME ME GRANT</t>
  </si>
  <si>
    <t>DETYRIME TE TJERA</t>
  </si>
  <si>
    <t>SHUMA DETYRIME</t>
  </si>
  <si>
    <t>RRUGET RURALE</t>
  </si>
  <si>
    <t xml:space="preserve">       BASHKIA    KLOS</t>
  </si>
  <si>
    <t>TABELA E SHPERNDARJES SE BUXHETIT TE VITIT 2018  BASHKIA KLOS</t>
  </si>
  <si>
    <t>ADMINISTRATA - 01110</t>
  </si>
  <si>
    <t xml:space="preserve">PAGA </t>
  </si>
  <si>
    <t xml:space="preserve">                     SHUMA</t>
  </si>
  <si>
    <t>FONDI</t>
  </si>
  <si>
    <t>RRUGET RURALE-04530</t>
  </si>
  <si>
    <t>ARSIMI-09120</t>
  </si>
  <si>
    <t>RRUGET RURALE -04520  (Specifike)</t>
  </si>
  <si>
    <t>SHERBIMET PUBLIKE-06260</t>
  </si>
  <si>
    <t>AKTIVITETE KULTURORE -08230</t>
  </si>
  <si>
    <t>AKTIVITETE SPORTIVE-08140</t>
  </si>
  <si>
    <t>UJESJELLESI-06330</t>
  </si>
  <si>
    <t>FOND  KONTIGJENCE  -01820</t>
  </si>
  <si>
    <t>FONDI REZERVE          -01810</t>
  </si>
  <si>
    <t>EMERGJENCE CIVILE -  10910</t>
  </si>
  <si>
    <t>KUJDESI SOCIAL -06140</t>
  </si>
  <si>
    <t>ADMINISTRIMI I PYJEVE-04260 (Spec.)</t>
  </si>
  <si>
    <t>MBROJTJA NGA ZJARRI (PMNZSH)</t>
  </si>
  <si>
    <t>Mallra dhe sherbime per (PMNZSH)</t>
  </si>
  <si>
    <t>PAGA ME KONTRATE</t>
  </si>
  <si>
    <t xml:space="preserve">PAGA  PARASHKOLLOR </t>
  </si>
  <si>
    <t>PAGA PARAUNIVERSITAR</t>
  </si>
  <si>
    <t>PAGA ME KONTRATE (Bashkia)</t>
  </si>
  <si>
    <t>PAGA  (Spec)</t>
  </si>
  <si>
    <t>PAGA ME KONTRATE (VADITJA 3 MUAJ)</t>
  </si>
  <si>
    <t>KANALE TE UJRAVE TE ZEZA-06370</t>
  </si>
  <si>
    <t>UJITJA DHE KULL.(SPECIFIKE)-04240</t>
  </si>
  <si>
    <t>INVESTIME  (p)</t>
  </si>
  <si>
    <t>PROJEKTE  (P)</t>
  </si>
  <si>
    <t>PROJEKTE (p)</t>
  </si>
  <si>
    <t>INVESTIME (p)</t>
  </si>
  <si>
    <t>DETYRIMET</t>
  </si>
  <si>
    <t>SHPENZIME TE TJERA</t>
  </si>
  <si>
    <t>DETYRIME TE VITIT 2017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</si>
</sst>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Arial Narrow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/>
    <xf numFmtId="164" fontId="2" fillId="0" borderId="1" xfId="1" applyNumberFormat="1" applyFont="1" applyBorder="1"/>
    <xf numFmtId="164" fontId="3" fillId="0" borderId="1" xfId="1" applyNumberFormat="1" applyFont="1" applyBorder="1"/>
    <xf numFmtId="0" fontId="4" fillId="0" borderId="0" xfId="0" applyFont="1"/>
    <xf numFmtId="164" fontId="2" fillId="0" borderId="1" xfId="0" applyNumberFormat="1" applyFont="1" applyBorder="1"/>
    <xf numFmtId="164" fontId="3" fillId="0" borderId="1" xfId="0" applyNumberFormat="1" applyFont="1" applyBorder="1"/>
    <xf numFmtId="164" fontId="2" fillId="2" borderId="1" xfId="1" applyNumberFormat="1" applyFont="1" applyFill="1" applyBorder="1"/>
    <xf numFmtId="0" fontId="2" fillId="0" borderId="1" xfId="0" quotePrefix="1" applyFont="1" applyBorder="1" applyAlignment="1">
      <alignment horizontal="right"/>
    </xf>
    <xf numFmtId="164" fontId="3" fillId="2" borderId="1" xfId="1" applyNumberFormat="1" applyFont="1" applyFill="1" applyBorder="1"/>
    <xf numFmtId="0" fontId="5" fillId="0" borderId="0" xfId="0" applyFont="1"/>
    <xf numFmtId="0" fontId="6" fillId="0" borderId="0" xfId="0" applyFont="1"/>
    <xf numFmtId="0" fontId="5" fillId="0" borderId="0" xfId="0" applyFont="1" applyFill="1" applyBorder="1"/>
    <xf numFmtId="0" fontId="3" fillId="0" borderId="0" xfId="0" applyFont="1" applyBorder="1" applyAlignment="1">
      <alignment wrapText="1"/>
    </xf>
    <xf numFmtId="164" fontId="2" fillId="0" borderId="0" xfId="1" applyNumberFormat="1" applyFont="1" applyBorder="1"/>
    <xf numFmtId="164" fontId="3" fillId="0" borderId="0" xfId="1" applyNumberFormat="1" applyFont="1" applyBorder="1"/>
    <xf numFmtId="164" fontId="2" fillId="2" borderId="0" xfId="1" applyNumberFormat="1" applyFont="1" applyFill="1" applyBorder="1"/>
    <xf numFmtId="164" fontId="3" fillId="0" borderId="1" xfId="0" applyNumberFormat="1" applyFont="1" applyBorder="1" applyAlignment="1">
      <alignment wrapText="1"/>
    </xf>
    <xf numFmtId="164" fontId="2" fillId="0" borderId="1" xfId="1" applyNumberFormat="1" applyFont="1" applyBorder="1" applyAlignment="1">
      <alignment wrapText="1"/>
    </xf>
    <xf numFmtId="164" fontId="3" fillId="0" borderId="1" xfId="1" applyNumberFormat="1" applyFont="1" applyBorder="1" applyAlignment="1">
      <alignment wrapText="1"/>
    </xf>
    <xf numFmtId="0" fontId="2" fillId="0" borderId="2" xfId="0" applyFont="1" applyBorder="1"/>
    <xf numFmtId="0" fontId="2" fillId="3" borderId="1" xfId="0" quotePrefix="1" applyFont="1" applyFill="1" applyBorder="1" applyAlignment="1">
      <alignment horizontal="right"/>
    </xf>
    <xf numFmtId="0" fontId="3" fillId="3" borderId="1" xfId="0" applyFont="1" applyFill="1" applyBorder="1"/>
    <xf numFmtId="164" fontId="3" fillId="3" borderId="1" xfId="0" applyNumberFormat="1" applyFont="1" applyFill="1" applyBorder="1"/>
    <xf numFmtId="164" fontId="3" fillId="3" borderId="1" xfId="1" applyNumberFormat="1" applyFont="1" applyFill="1" applyBorder="1"/>
    <xf numFmtId="0" fontId="2" fillId="4" borderId="1" xfId="0" quotePrefix="1" applyFont="1" applyFill="1" applyBorder="1" applyAlignment="1">
      <alignment horizontal="right"/>
    </xf>
    <xf numFmtId="0" fontId="3" fillId="4" borderId="1" xfId="0" applyFont="1" applyFill="1" applyBorder="1"/>
    <xf numFmtId="164" fontId="3" fillId="4" borderId="1" xfId="0" applyNumberFormat="1" applyFont="1" applyFill="1" applyBorder="1"/>
    <xf numFmtId="164" fontId="3" fillId="4" borderId="1" xfId="1" applyNumberFormat="1" applyFont="1" applyFill="1" applyBorder="1"/>
    <xf numFmtId="164" fontId="3" fillId="4" borderId="1" xfId="0" applyNumberFormat="1" applyFont="1" applyFill="1" applyBorder="1" applyAlignment="1">
      <alignment wrapText="1"/>
    </xf>
    <xf numFmtId="164" fontId="2" fillId="4" borderId="1" xfId="1" applyNumberFormat="1" applyFont="1" applyFill="1" applyBorder="1"/>
    <xf numFmtId="0" fontId="2" fillId="3" borderId="1" xfId="0" applyFont="1" applyFill="1" applyBorder="1"/>
    <xf numFmtId="164" fontId="2" fillId="3" borderId="1" xfId="1" applyNumberFormat="1" applyFont="1" applyFill="1" applyBorder="1"/>
    <xf numFmtId="0" fontId="0" fillId="3" borderId="0" xfId="0" applyFill="1"/>
    <xf numFmtId="0" fontId="0" fillId="2" borderId="0" xfId="0" applyFill="1"/>
    <xf numFmtId="0" fontId="2" fillId="5" borderId="1" xfId="0" quotePrefix="1" applyFont="1" applyFill="1" applyBorder="1" applyAlignment="1">
      <alignment horizontal="right"/>
    </xf>
    <xf numFmtId="0" fontId="3" fillId="5" borderId="1" xfId="0" applyFont="1" applyFill="1" applyBorder="1"/>
    <xf numFmtId="164" fontId="3" fillId="5" borderId="1" xfId="0" applyNumberFormat="1" applyFont="1" applyFill="1" applyBorder="1"/>
    <xf numFmtId="164" fontId="3" fillId="5" borderId="1" xfId="1" applyNumberFormat="1" applyFont="1" applyFill="1" applyBorder="1"/>
    <xf numFmtId="164" fontId="4" fillId="2" borderId="0" xfId="1" applyNumberFormat="1" applyFont="1" applyFill="1" applyBorder="1"/>
    <xf numFmtId="164" fontId="0" fillId="0" borderId="0" xfId="0" applyNumberFormat="1"/>
    <xf numFmtId="0" fontId="3" fillId="0" borderId="3" xfId="0" applyFont="1" applyBorder="1" applyAlignment="1">
      <alignment wrapText="1"/>
    </xf>
    <xf numFmtId="164" fontId="2" fillId="0" borderId="3" xfId="1" applyNumberFormat="1" applyFont="1" applyBorder="1"/>
    <xf numFmtId="164" fontId="3" fillId="0" borderId="3" xfId="1" applyNumberFormat="1" applyFont="1" applyBorder="1"/>
    <xf numFmtId="164" fontId="2" fillId="2" borderId="3" xfId="1" applyNumberFormat="1" applyFont="1" applyFill="1" applyBorder="1"/>
    <xf numFmtId="164" fontId="3" fillId="2" borderId="0" xfId="1" applyNumberFormat="1" applyFont="1" applyFill="1" applyBorder="1"/>
    <xf numFmtId="164" fontId="3" fillId="2" borderId="3" xfId="1" applyNumberFormat="1" applyFont="1" applyFill="1" applyBorder="1"/>
    <xf numFmtId="164" fontId="0" fillId="0" borderId="0" xfId="1" applyNumberFormat="1" applyFont="1"/>
    <xf numFmtId="164" fontId="3" fillId="3" borderId="1" xfId="1" applyNumberFormat="1" applyFont="1" applyFill="1" applyBorder="1" applyAlignment="1">
      <alignment wrapText="1"/>
    </xf>
    <xf numFmtId="0" fontId="2" fillId="2" borderId="1" xfId="0" quotePrefix="1" applyFont="1" applyFill="1" applyBorder="1" applyAlignment="1">
      <alignment horizontal="right"/>
    </xf>
    <xf numFmtId="0" fontId="3" fillId="2" borderId="1" xfId="0" applyFont="1" applyFill="1" applyBorder="1"/>
    <xf numFmtId="164" fontId="3" fillId="2" borderId="1" xfId="0" applyNumberFormat="1" applyFont="1" applyFill="1" applyBorder="1"/>
    <xf numFmtId="164" fontId="3" fillId="2" borderId="1" xfId="1" applyNumberFormat="1" applyFont="1" applyFill="1" applyBorder="1" applyAlignment="1">
      <alignment wrapText="1"/>
    </xf>
    <xf numFmtId="164" fontId="2" fillId="2" borderId="1" xfId="0" applyNumberFormat="1" applyFont="1" applyFill="1" applyBorder="1"/>
    <xf numFmtId="164" fontId="4" fillId="0" borderId="0" xfId="0" applyNumberFormat="1" applyFont="1"/>
    <xf numFmtId="164" fontId="4" fillId="0" borderId="0" xfId="1" applyNumberFormat="1" applyFont="1"/>
    <xf numFmtId="0" fontId="4" fillId="0" borderId="0" xfId="0" applyFont="1" applyAlignment="1">
      <alignment horizontal="right"/>
    </xf>
    <xf numFmtId="164" fontId="0" fillId="3" borderId="0" xfId="0" applyNumberFormat="1" applyFill="1"/>
    <xf numFmtId="3" fontId="7" fillId="0" borderId="1" xfId="0" applyNumberFormat="1" applyFont="1" applyBorder="1"/>
    <xf numFmtId="164" fontId="8" fillId="0" borderId="0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55"/>
  <sheetViews>
    <sheetView tabSelected="1" topLeftCell="A79" workbookViewId="0">
      <selection activeCell="K49" sqref="K49:M77"/>
    </sheetView>
  </sheetViews>
  <sheetFormatPr defaultRowHeight="15"/>
  <cols>
    <col min="1" max="1" width="3.85546875" customWidth="1"/>
    <col min="2" max="2" width="41.5703125" customWidth="1"/>
    <col min="3" max="3" width="22.28515625" customWidth="1"/>
    <col min="4" max="4" width="14.140625" customWidth="1"/>
    <col min="5" max="5" width="18.28515625" customWidth="1"/>
    <col min="6" max="6" width="12.42578125" customWidth="1"/>
    <col min="7" max="7" width="0.42578125" hidden="1" customWidth="1"/>
    <col min="8" max="8" width="14.28515625" customWidth="1"/>
    <col min="9" max="9" width="6.85546875" customWidth="1"/>
    <col min="10" max="10" width="0.140625" customWidth="1"/>
    <col min="11" max="11" width="13.42578125" customWidth="1"/>
    <col min="12" max="12" width="17.42578125" customWidth="1"/>
    <col min="13" max="14" width="12.140625" bestFit="1" customWidth="1"/>
  </cols>
  <sheetData>
    <row r="2" spans="1:10" ht="18.75">
      <c r="A2" s="13" t="s">
        <v>8</v>
      </c>
      <c r="B2" s="13"/>
      <c r="C2" s="14"/>
      <c r="D2" s="14"/>
    </row>
    <row r="3" spans="1:10" ht="18.75">
      <c r="A3" s="13"/>
      <c r="B3" s="13" t="s">
        <v>9</v>
      </c>
      <c r="C3" s="13"/>
      <c r="D3" s="13"/>
      <c r="E3" s="1"/>
      <c r="F3" s="1"/>
      <c r="G3" s="1"/>
      <c r="H3" s="1"/>
    </row>
    <row r="4" spans="1:10" ht="31.5">
      <c r="A4" s="2"/>
      <c r="B4" s="4"/>
      <c r="C4" s="2" t="s">
        <v>6</v>
      </c>
      <c r="D4" s="3" t="s">
        <v>11</v>
      </c>
      <c r="E4" s="3" t="s">
        <v>14</v>
      </c>
      <c r="F4" s="3" t="s">
        <v>15</v>
      </c>
      <c r="G4" s="3"/>
      <c r="H4" s="44"/>
      <c r="I4" s="16"/>
      <c r="J4" s="16"/>
    </row>
    <row r="5" spans="1:10" ht="16.5">
      <c r="A5" s="4">
        <v>1</v>
      </c>
      <c r="B5" s="4" t="s">
        <v>7</v>
      </c>
      <c r="C5" s="6">
        <v>131262834</v>
      </c>
      <c r="D5" s="3"/>
      <c r="E5" s="3"/>
      <c r="F5" s="3"/>
      <c r="G5" s="3"/>
      <c r="H5" s="61"/>
      <c r="I5" s="16"/>
      <c r="J5" s="16"/>
    </row>
    <row r="6" spans="1:10" ht="16.5">
      <c r="A6" s="11">
        <v>2</v>
      </c>
      <c r="B6" s="4" t="s">
        <v>10</v>
      </c>
      <c r="C6" s="9">
        <v>27749246</v>
      </c>
      <c r="D6" s="5">
        <v>27239000</v>
      </c>
      <c r="E6" s="5">
        <v>510000</v>
      </c>
      <c r="F6" s="5"/>
      <c r="G6" s="6"/>
      <c r="H6" s="61"/>
      <c r="I6" s="18"/>
      <c r="J6" s="18"/>
    </row>
    <row r="7" spans="1:10" ht="15.75">
      <c r="A7" s="11">
        <v>3</v>
      </c>
      <c r="B7" s="4" t="s">
        <v>12</v>
      </c>
      <c r="C7" s="9">
        <v>1752120</v>
      </c>
      <c r="D7" s="5">
        <v>1722000</v>
      </c>
      <c r="E7" s="5">
        <v>30000</v>
      </c>
      <c r="F7" s="5"/>
      <c r="G7" s="6"/>
      <c r="H7" s="62"/>
      <c r="I7" s="18"/>
      <c r="J7" s="18"/>
    </row>
    <row r="8" spans="1:10" ht="15.75">
      <c r="A8" s="11">
        <v>4</v>
      </c>
      <c r="B8" s="4" t="s">
        <v>13</v>
      </c>
      <c r="C8" s="9">
        <v>12944203</v>
      </c>
      <c r="D8" s="5">
        <v>11228000</v>
      </c>
      <c r="E8" s="5">
        <v>204000</v>
      </c>
      <c r="F8" s="5">
        <v>1512000</v>
      </c>
      <c r="G8" s="6"/>
      <c r="H8" s="62"/>
      <c r="I8" s="18"/>
      <c r="J8" s="18"/>
    </row>
    <row r="9" spans="1:10" ht="15.75">
      <c r="A9" s="11">
        <v>5</v>
      </c>
      <c r="B9" s="4" t="s">
        <v>18</v>
      </c>
      <c r="C9" s="9">
        <v>2708928</v>
      </c>
      <c r="D9" s="5">
        <v>688000</v>
      </c>
      <c r="E9" s="5">
        <v>12000</v>
      </c>
      <c r="F9" s="5">
        <v>2009000</v>
      </c>
      <c r="G9" s="6"/>
      <c r="H9" s="62"/>
      <c r="I9" s="18"/>
      <c r="J9" s="18"/>
    </row>
    <row r="10" spans="1:10" ht="15.75">
      <c r="A10" s="11">
        <v>6</v>
      </c>
      <c r="B10" s="4" t="s">
        <v>19</v>
      </c>
      <c r="C10" s="9">
        <v>5721895</v>
      </c>
      <c r="D10" s="5">
        <v>5361000</v>
      </c>
      <c r="E10" s="5">
        <v>65000</v>
      </c>
      <c r="F10" s="5">
        <v>296000</v>
      </c>
      <c r="G10" s="6"/>
      <c r="H10" s="62"/>
      <c r="I10" s="18"/>
      <c r="J10" s="18"/>
    </row>
    <row r="11" spans="1:10" ht="15.75">
      <c r="A11" s="11">
        <v>7</v>
      </c>
      <c r="B11" s="4" t="s">
        <v>39</v>
      </c>
      <c r="C11" s="9">
        <v>9928656</v>
      </c>
      <c r="D11" s="5">
        <v>6000000</v>
      </c>
      <c r="E11" s="5"/>
      <c r="F11" s="5">
        <v>3929000</v>
      </c>
      <c r="G11" s="6"/>
      <c r="H11" s="62"/>
      <c r="I11" s="18"/>
      <c r="J11" s="18"/>
    </row>
    <row r="12" spans="1:10" ht="15.75">
      <c r="A12" s="11">
        <v>8</v>
      </c>
      <c r="B12" s="4" t="s">
        <v>20</v>
      </c>
      <c r="C12" s="9">
        <v>34906000</v>
      </c>
      <c r="D12" s="5"/>
      <c r="E12" s="5"/>
      <c r="F12" s="5"/>
      <c r="G12" s="5"/>
      <c r="H12" s="62"/>
      <c r="I12" s="17"/>
      <c r="J12" s="17"/>
    </row>
    <row r="13" spans="1:10" ht="15.75">
      <c r="A13" s="11">
        <v>9</v>
      </c>
      <c r="B13" s="4" t="s">
        <v>21</v>
      </c>
      <c r="C13" s="9">
        <v>27721436</v>
      </c>
      <c r="D13" s="5"/>
      <c r="E13" s="5"/>
      <c r="F13" s="5"/>
      <c r="G13" s="5"/>
      <c r="H13" s="45"/>
      <c r="I13" s="17"/>
      <c r="J13" s="17"/>
    </row>
    <row r="14" spans="1:10" ht="15.75">
      <c r="A14" s="11">
        <v>10</v>
      </c>
      <c r="B14" s="4" t="s">
        <v>22</v>
      </c>
      <c r="C14" s="9">
        <v>33000000</v>
      </c>
      <c r="D14" s="5"/>
      <c r="E14" s="5"/>
      <c r="F14" s="5"/>
      <c r="G14" s="5"/>
      <c r="H14" s="45"/>
      <c r="I14" s="17"/>
      <c r="J14" s="17"/>
    </row>
    <row r="15" spans="1:10" ht="15.75">
      <c r="A15" s="11"/>
      <c r="B15" s="2" t="s">
        <v>6</v>
      </c>
      <c r="C15" s="9">
        <f>SUM(C5:C14)</f>
        <v>287695318</v>
      </c>
      <c r="D15" s="6">
        <f>SUM(D5:D13)</f>
        <v>52238000</v>
      </c>
      <c r="E15" s="6">
        <f>SUM(E5:E13)</f>
        <v>821000</v>
      </c>
      <c r="F15" s="6">
        <f>SUM(F5:F13)</f>
        <v>7746000</v>
      </c>
      <c r="G15" s="6"/>
      <c r="H15" s="46"/>
      <c r="I15" s="18"/>
      <c r="J15" s="18">
        <f>SUM(J5:J13)</f>
        <v>0</v>
      </c>
    </row>
    <row r="16" spans="1:10">
      <c r="G16" t="s">
        <v>5</v>
      </c>
    </row>
    <row r="17" spans="1:11" ht="18.75">
      <c r="B17" s="15" t="s">
        <v>1</v>
      </c>
      <c r="C17" s="15"/>
      <c r="D17" s="13" t="s">
        <v>2</v>
      </c>
      <c r="E17" s="13"/>
      <c r="K17" s="43"/>
    </row>
    <row r="18" spans="1:11" ht="18.75">
      <c r="B18" s="15" t="s">
        <v>3</v>
      </c>
      <c r="C18" s="15"/>
      <c r="D18" s="13" t="s">
        <v>4</v>
      </c>
      <c r="E18" s="13"/>
      <c r="H18" s="43"/>
      <c r="K18" s="43"/>
    </row>
    <row r="19" spans="1:11" ht="18.75">
      <c r="B19" s="15"/>
      <c r="C19" s="15"/>
      <c r="D19" s="13"/>
      <c r="E19" s="13"/>
      <c r="H19" s="43"/>
      <c r="K19" s="43"/>
    </row>
    <row r="20" spans="1:11" ht="18.75">
      <c r="A20" s="13" t="s">
        <v>8</v>
      </c>
      <c r="B20" s="13"/>
      <c r="C20" s="14"/>
      <c r="D20" s="14"/>
      <c r="H20" s="43"/>
    </row>
    <row r="21" spans="1:11" ht="18.75">
      <c r="A21" s="13"/>
      <c r="B21" s="13" t="s">
        <v>23</v>
      </c>
      <c r="C21" s="13"/>
      <c r="D21" s="13"/>
      <c r="E21" s="1"/>
      <c r="F21" s="1"/>
      <c r="G21" s="1"/>
      <c r="H21" s="43"/>
    </row>
    <row r="22" spans="1:11" ht="15.75">
      <c r="A22" s="2"/>
      <c r="B22" s="4"/>
      <c r="C22" s="2"/>
      <c r="D22" s="3"/>
      <c r="E22" s="3"/>
      <c r="F22" s="3"/>
      <c r="G22" s="3"/>
      <c r="H22" s="43"/>
    </row>
    <row r="23" spans="1:11" ht="15.75">
      <c r="A23" s="4">
        <v>1</v>
      </c>
      <c r="B23" s="4" t="s">
        <v>11</v>
      </c>
      <c r="C23" s="5">
        <v>115334608</v>
      </c>
      <c r="D23" s="3"/>
      <c r="E23" s="3"/>
      <c r="F23" s="3"/>
      <c r="G23" s="3"/>
      <c r="H23" s="43"/>
    </row>
    <row r="24" spans="1:11" ht="15.75">
      <c r="A24" s="11">
        <v>2</v>
      </c>
      <c r="B24" s="4" t="s">
        <v>33</v>
      </c>
      <c r="C24" s="8">
        <v>69619619</v>
      </c>
      <c r="D24" s="5"/>
      <c r="E24" s="5"/>
      <c r="F24" s="5"/>
      <c r="G24" s="5"/>
      <c r="H24" s="43"/>
    </row>
    <row r="25" spans="1:11" ht="15.75">
      <c r="A25" s="11">
        <v>3</v>
      </c>
      <c r="B25" s="4" t="s">
        <v>16</v>
      </c>
      <c r="C25" s="8">
        <v>61391297</v>
      </c>
      <c r="D25" s="5"/>
      <c r="E25" s="5"/>
      <c r="F25" s="5"/>
      <c r="G25" s="5"/>
      <c r="H25" s="43"/>
    </row>
    <row r="26" spans="1:11" ht="15.75">
      <c r="A26" s="24"/>
      <c r="B26" s="34" t="s">
        <v>0</v>
      </c>
      <c r="C26" s="26">
        <f>SUM(C23:C25)</f>
        <v>246345524</v>
      </c>
      <c r="D26" s="35">
        <f>SUM(D23:D25)</f>
        <v>0</v>
      </c>
      <c r="E26" s="35"/>
      <c r="F26" s="35"/>
      <c r="G26" s="35"/>
      <c r="H26" s="43"/>
    </row>
    <row r="27" spans="1:11" ht="15.75">
      <c r="A27" s="11"/>
      <c r="B27" s="4" t="s">
        <v>74</v>
      </c>
      <c r="C27" s="9"/>
      <c r="D27" s="5"/>
      <c r="E27" s="5"/>
      <c r="F27" s="5"/>
      <c r="G27" s="5"/>
      <c r="H27" s="43"/>
    </row>
    <row r="28" spans="1:11" ht="15.75">
      <c r="A28" s="4">
        <v>1</v>
      </c>
      <c r="B28" s="4" t="s">
        <v>11</v>
      </c>
      <c r="C28" s="8">
        <v>6179805</v>
      </c>
      <c r="D28" s="5"/>
      <c r="E28" s="5"/>
      <c r="F28" s="5"/>
      <c r="G28" s="5"/>
      <c r="H28" s="43"/>
    </row>
    <row r="29" spans="1:11" ht="15.75">
      <c r="A29" s="11">
        <v>2</v>
      </c>
      <c r="B29" s="4" t="s">
        <v>33</v>
      </c>
      <c r="C29" s="8">
        <v>10811927</v>
      </c>
      <c r="D29" s="5"/>
      <c r="E29" s="5"/>
      <c r="F29" s="5"/>
      <c r="G29" s="5"/>
      <c r="H29" s="43"/>
    </row>
    <row r="30" spans="1:11" ht="15.75">
      <c r="A30" s="11">
        <v>3</v>
      </c>
      <c r="B30" s="4" t="s">
        <v>16</v>
      </c>
      <c r="C30" s="8">
        <v>24357062</v>
      </c>
      <c r="D30" s="5"/>
      <c r="E30" s="5"/>
      <c r="F30" s="5"/>
      <c r="G30" s="5"/>
      <c r="H30" s="43"/>
    </row>
    <row r="31" spans="1:11" s="36" customFormat="1" ht="15.75">
      <c r="A31" s="24"/>
      <c r="B31" s="34" t="s">
        <v>0</v>
      </c>
      <c r="C31" s="26">
        <f>SUM(C28:C30)</f>
        <v>41348794</v>
      </c>
      <c r="D31" s="35"/>
      <c r="E31" s="35"/>
      <c r="F31" s="35"/>
      <c r="G31" s="35"/>
      <c r="H31" s="60"/>
    </row>
    <row r="32" spans="1:11" ht="15.75">
      <c r="A32" s="38"/>
      <c r="B32" s="39" t="s">
        <v>6</v>
      </c>
      <c r="C32" s="40">
        <f>C26+C31</f>
        <v>287694318</v>
      </c>
      <c r="D32" s="41">
        <f>SUM(D23:D29)</f>
        <v>0</v>
      </c>
      <c r="E32" s="41"/>
      <c r="F32" s="41">
        <f>SUM(F23:F27)</f>
        <v>0</v>
      </c>
      <c r="G32" s="41"/>
      <c r="H32" s="43"/>
    </row>
    <row r="33" spans="1:10">
      <c r="F33" t="s">
        <v>5</v>
      </c>
      <c r="H33" s="43"/>
    </row>
    <row r="34" spans="1:10" ht="18.75">
      <c r="B34" s="15" t="s">
        <v>1</v>
      </c>
      <c r="C34" s="15"/>
      <c r="D34" s="13" t="s">
        <v>2</v>
      </c>
      <c r="H34" s="43"/>
    </row>
    <row r="35" spans="1:10" ht="18.75">
      <c r="B35" s="15" t="s">
        <v>3</v>
      </c>
      <c r="C35" s="15"/>
      <c r="D35" s="13" t="s">
        <v>4</v>
      </c>
      <c r="E35" s="43"/>
    </row>
    <row r="45" spans="1:10" ht="18.75">
      <c r="A45" s="13"/>
      <c r="B45" s="13"/>
      <c r="C45" s="14"/>
      <c r="D45" s="14"/>
    </row>
    <row r="46" spans="1:10" ht="18.75">
      <c r="A46" s="13"/>
      <c r="B46" s="13" t="s">
        <v>41</v>
      </c>
      <c r="C46" s="13"/>
      <c r="D46" s="13"/>
      <c r="E46" s="1"/>
      <c r="F46" s="1"/>
      <c r="G46" s="1"/>
      <c r="H46" s="1"/>
      <c r="I46" s="1"/>
    </row>
    <row r="47" spans="1:10" ht="15.75">
      <c r="A47" s="2"/>
      <c r="B47" s="4"/>
      <c r="C47" s="3" t="s">
        <v>45</v>
      </c>
      <c r="D47" s="3"/>
      <c r="E47" s="3"/>
      <c r="F47" s="3"/>
      <c r="G47" s="3"/>
      <c r="H47" s="3"/>
      <c r="I47" s="3"/>
      <c r="J47" s="3"/>
    </row>
    <row r="48" spans="1:10" ht="15.75">
      <c r="A48" s="4"/>
      <c r="B48" s="2" t="s">
        <v>42</v>
      </c>
      <c r="C48" s="21"/>
      <c r="D48" s="21"/>
      <c r="E48" s="22"/>
      <c r="F48" s="20"/>
      <c r="G48" s="3"/>
      <c r="H48" s="3"/>
      <c r="I48" s="3"/>
      <c r="J48" s="3"/>
    </row>
    <row r="49" spans="1:13" ht="15.75">
      <c r="A49" s="11">
        <v>1</v>
      </c>
      <c r="B49" s="4" t="s">
        <v>43</v>
      </c>
      <c r="C49" s="5">
        <v>37220220</v>
      </c>
      <c r="D49" s="5"/>
      <c r="E49" s="22"/>
      <c r="F49" s="5"/>
      <c r="G49" s="5"/>
      <c r="H49" s="5"/>
      <c r="I49" s="5"/>
      <c r="J49" s="6"/>
    </row>
    <row r="50" spans="1:13" ht="15.75">
      <c r="A50" s="11">
        <v>2</v>
      </c>
      <c r="B50" s="4" t="s">
        <v>33</v>
      </c>
      <c r="C50" s="5">
        <v>14354020</v>
      </c>
      <c r="D50" s="5"/>
      <c r="E50" s="22"/>
      <c r="F50" s="5"/>
      <c r="G50" s="5"/>
      <c r="H50" s="5"/>
      <c r="I50" s="5"/>
      <c r="J50" s="6"/>
      <c r="K50" s="43"/>
      <c r="L50" s="43"/>
      <c r="M50" s="43"/>
    </row>
    <row r="51" spans="1:13" ht="15.75">
      <c r="A51" s="11">
        <v>3</v>
      </c>
      <c r="B51" s="4" t="s">
        <v>16</v>
      </c>
      <c r="C51" s="5">
        <v>1976434</v>
      </c>
      <c r="D51" s="5"/>
      <c r="E51" s="22"/>
      <c r="F51" s="5"/>
      <c r="G51" s="5"/>
      <c r="H51" s="5"/>
      <c r="I51" s="5"/>
      <c r="J51" s="6"/>
      <c r="K51" s="43"/>
      <c r="L51" s="43"/>
      <c r="M51" s="43"/>
    </row>
    <row r="52" spans="1:13" s="36" customFormat="1" ht="15.75">
      <c r="A52" s="24"/>
      <c r="B52" s="25" t="s">
        <v>44</v>
      </c>
      <c r="C52" s="27">
        <f>SUM(C49:C51)</f>
        <v>53550674</v>
      </c>
      <c r="D52" s="35"/>
      <c r="E52" s="51"/>
      <c r="F52" s="35"/>
      <c r="G52" s="35"/>
      <c r="H52" s="35"/>
      <c r="I52" s="35"/>
      <c r="J52" s="27"/>
      <c r="K52" s="60"/>
      <c r="L52" s="60"/>
      <c r="M52" s="60"/>
    </row>
    <row r="53" spans="1:13" ht="15.75">
      <c r="A53" s="4"/>
      <c r="B53" s="2" t="s">
        <v>46</v>
      </c>
      <c r="C53" s="21"/>
      <c r="D53" s="21"/>
      <c r="E53" s="22"/>
      <c r="F53" s="20"/>
      <c r="G53" s="5"/>
      <c r="H53" s="5"/>
      <c r="I53" s="5"/>
      <c r="J53" s="6"/>
      <c r="K53" s="43"/>
      <c r="L53" s="43"/>
      <c r="M53" s="43"/>
    </row>
    <row r="54" spans="1:13" ht="15.75">
      <c r="A54" s="11">
        <v>1</v>
      </c>
      <c r="B54" s="4" t="s">
        <v>43</v>
      </c>
      <c r="C54" s="5">
        <v>5846592</v>
      </c>
      <c r="D54" s="5"/>
      <c r="E54" s="22"/>
      <c r="F54" s="5"/>
      <c r="G54" s="5"/>
      <c r="H54" s="5"/>
      <c r="I54" s="5"/>
      <c r="J54" s="5"/>
      <c r="K54" s="43"/>
      <c r="L54" s="43"/>
      <c r="M54" s="43"/>
    </row>
    <row r="55" spans="1:13" ht="15.75">
      <c r="A55" s="11">
        <v>1</v>
      </c>
      <c r="B55" s="4" t="s">
        <v>60</v>
      </c>
      <c r="C55" s="5">
        <v>4976964</v>
      </c>
      <c r="D55" s="5"/>
      <c r="E55" s="22"/>
      <c r="F55" s="5"/>
      <c r="G55" s="5"/>
      <c r="H55" s="5"/>
      <c r="I55" s="5"/>
      <c r="J55" s="5"/>
      <c r="K55" s="43"/>
      <c r="L55" s="43"/>
      <c r="M55" s="43"/>
    </row>
    <row r="56" spans="1:13" ht="15.75">
      <c r="A56" s="11">
        <v>2</v>
      </c>
      <c r="B56" s="4" t="s">
        <v>33</v>
      </c>
      <c r="C56" s="5">
        <v>15455400</v>
      </c>
      <c r="D56" s="5"/>
      <c r="E56" s="22"/>
      <c r="F56" s="5"/>
      <c r="G56" s="5"/>
      <c r="H56" s="5"/>
      <c r="I56" s="5"/>
      <c r="J56" s="5"/>
      <c r="K56" s="43"/>
      <c r="L56" s="43"/>
      <c r="M56" s="43"/>
    </row>
    <row r="57" spans="1:13" ht="15.75">
      <c r="A57" s="11">
        <v>2</v>
      </c>
      <c r="B57" s="4" t="s">
        <v>73</v>
      </c>
      <c r="C57" s="5">
        <v>6874000</v>
      </c>
      <c r="D57" s="5"/>
      <c r="E57" s="22"/>
      <c r="F57" s="5"/>
      <c r="G57" s="5"/>
      <c r="H57" s="5"/>
      <c r="I57" s="5"/>
      <c r="J57" s="5"/>
      <c r="K57" s="43"/>
      <c r="L57" s="43"/>
      <c r="M57" s="43"/>
    </row>
    <row r="58" spans="1:13" ht="15.75">
      <c r="A58" s="11">
        <v>3</v>
      </c>
      <c r="B58" s="4" t="s">
        <v>16</v>
      </c>
      <c r="C58" s="5">
        <v>21671339</v>
      </c>
      <c r="D58" s="5"/>
      <c r="E58" s="22"/>
      <c r="F58" s="5"/>
      <c r="G58" s="5"/>
      <c r="H58" s="5"/>
      <c r="I58" s="5"/>
      <c r="J58" s="5"/>
      <c r="K58" s="43"/>
      <c r="L58" s="43"/>
      <c r="M58" s="43"/>
    </row>
    <row r="59" spans="1:13" ht="15.75">
      <c r="A59" s="11">
        <v>4</v>
      </c>
      <c r="B59" s="4" t="s">
        <v>69</v>
      </c>
      <c r="C59" s="5">
        <v>1150000</v>
      </c>
      <c r="D59" s="5"/>
      <c r="E59" s="22"/>
      <c r="F59" s="5"/>
      <c r="G59" s="5"/>
      <c r="H59" s="5"/>
      <c r="I59" s="5"/>
      <c r="J59" s="5"/>
      <c r="K59" s="43"/>
      <c r="L59" s="43"/>
    </row>
    <row r="60" spans="1:13" ht="15.75">
      <c r="A60" s="11">
        <v>5</v>
      </c>
      <c r="B60" s="4" t="s">
        <v>68</v>
      </c>
      <c r="C60" s="5">
        <v>3804947</v>
      </c>
      <c r="D60" s="5"/>
      <c r="E60" s="22"/>
      <c r="F60" s="5"/>
      <c r="G60" s="5"/>
      <c r="H60" s="5"/>
      <c r="I60" s="5"/>
      <c r="J60" s="5"/>
      <c r="K60" s="43"/>
      <c r="L60" s="43"/>
    </row>
    <row r="61" spans="1:13" s="36" customFormat="1" ht="15.75">
      <c r="A61" s="24"/>
      <c r="B61" s="25" t="s">
        <v>44</v>
      </c>
      <c r="C61" s="27">
        <f>SUM(C54:C60)</f>
        <v>59779242</v>
      </c>
      <c r="D61" s="35"/>
      <c r="E61" s="51"/>
      <c r="F61" s="35"/>
      <c r="G61" s="35"/>
      <c r="H61" s="35"/>
      <c r="I61" s="35"/>
      <c r="J61" s="35"/>
      <c r="K61" s="60"/>
      <c r="L61" s="60"/>
    </row>
    <row r="62" spans="1:13" ht="15.75">
      <c r="A62" s="4"/>
      <c r="B62" s="2" t="s">
        <v>48</v>
      </c>
      <c r="C62" s="21"/>
      <c r="D62" s="21"/>
      <c r="E62" s="22"/>
      <c r="F62" s="20"/>
      <c r="G62" s="5"/>
      <c r="H62" s="5"/>
      <c r="I62" s="5"/>
      <c r="J62" s="5"/>
      <c r="K62" s="43"/>
      <c r="L62" s="43"/>
    </row>
    <row r="63" spans="1:13" ht="15.75">
      <c r="A63" s="11">
        <v>1</v>
      </c>
      <c r="B63" s="4" t="s">
        <v>43</v>
      </c>
      <c r="C63" s="5">
        <v>6000000</v>
      </c>
      <c r="D63" s="5"/>
      <c r="E63" s="22"/>
      <c r="F63" s="22"/>
      <c r="G63" s="5"/>
      <c r="H63" s="5"/>
      <c r="I63" s="5"/>
      <c r="J63" s="5"/>
      <c r="K63" s="43"/>
      <c r="L63" s="43"/>
    </row>
    <row r="64" spans="1:13" ht="15.75">
      <c r="A64" s="11">
        <v>2</v>
      </c>
      <c r="B64" s="4" t="s">
        <v>33</v>
      </c>
      <c r="C64" s="5">
        <v>3929000</v>
      </c>
      <c r="D64" s="5"/>
      <c r="E64" s="22"/>
      <c r="F64" s="5"/>
      <c r="G64" s="5"/>
      <c r="H64" s="5"/>
      <c r="I64" s="5"/>
      <c r="J64" s="5"/>
      <c r="K64" s="43"/>
      <c r="L64" s="43"/>
    </row>
    <row r="65" spans="1:13" ht="15.75">
      <c r="A65" s="11">
        <v>3</v>
      </c>
      <c r="B65" s="4" t="s">
        <v>16</v>
      </c>
      <c r="C65" s="5">
        <v>0</v>
      </c>
      <c r="D65" s="5"/>
      <c r="E65" s="22"/>
      <c r="F65" s="5"/>
      <c r="G65" s="5"/>
      <c r="H65" s="5"/>
      <c r="I65" s="5"/>
      <c r="J65" s="5"/>
      <c r="K65" s="43"/>
      <c r="L65" s="57"/>
    </row>
    <row r="66" spans="1:13" s="36" customFormat="1" ht="15.75">
      <c r="A66" s="24"/>
      <c r="B66" s="25" t="s">
        <v>44</v>
      </c>
      <c r="C66" s="27">
        <f>SUM(C63:C65)</f>
        <v>9929000</v>
      </c>
      <c r="D66" s="35"/>
      <c r="E66" s="51"/>
      <c r="F66" s="35"/>
      <c r="G66" s="35"/>
      <c r="H66" s="35"/>
      <c r="I66" s="35"/>
      <c r="J66" s="35"/>
      <c r="K66" s="60"/>
    </row>
    <row r="67" spans="1:13" ht="15.75">
      <c r="A67" s="4"/>
      <c r="B67" s="2" t="s">
        <v>47</v>
      </c>
      <c r="C67" s="21"/>
      <c r="D67" s="21"/>
      <c r="E67" s="22"/>
      <c r="F67" s="20"/>
      <c r="G67" s="5"/>
      <c r="H67" s="5"/>
      <c r="I67" s="5"/>
      <c r="J67" s="5"/>
      <c r="K67" s="43"/>
    </row>
    <row r="68" spans="1:13" ht="15.75">
      <c r="A68" s="11">
        <v>1</v>
      </c>
      <c r="B68" s="4" t="s">
        <v>61</v>
      </c>
      <c r="C68" s="5">
        <v>27749000</v>
      </c>
      <c r="D68" s="5"/>
      <c r="E68" s="22"/>
      <c r="F68" s="5"/>
      <c r="G68" s="5"/>
      <c r="H68" s="5"/>
      <c r="I68" s="5"/>
      <c r="J68" s="5"/>
      <c r="K68" s="43"/>
      <c r="L68" s="57"/>
      <c r="M68" s="7"/>
    </row>
    <row r="69" spans="1:13" ht="15.75">
      <c r="A69" s="11">
        <v>1</v>
      </c>
      <c r="B69" s="4" t="s">
        <v>62</v>
      </c>
      <c r="C69" s="5">
        <v>1752000</v>
      </c>
      <c r="D69" s="5"/>
      <c r="E69" s="22"/>
      <c r="F69" s="5"/>
      <c r="G69" s="5"/>
      <c r="H69" s="5"/>
      <c r="I69" s="5"/>
      <c r="J69" s="5"/>
      <c r="K69" s="43"/>
    </row>
    <row r="70" spans="1:13" ht="15.75">
      <c r="A70" s="11">
        <v>2</v>
      </c>
      <c r="B70" s="4" t="s">
        <v>33</v>
      </c>
      <c r="C70" s="5">
        <v>3142552</v>
      </c>
      <c r="D70" s="5"/>
      <c r="E70" s="22"/>
      <c r="F70" s="5"/>
      <c r="G70" s="5"/>
      <c r="H70" s="5"/>
      <c r="I70" s="5"/>
      <c r="J70" s="5"/>
      <c r="K70" s="57"/>
    </row>
    <row r="71" spans="1:13" ht="15.75">
      <c r="A71" s="11">
        <v>3</v>
      </c>
      <c r="B71" s="4" t="s">
        <v>16</v>
      </c>
      <c r="C71" s="5">
        <v>2205944</v>
      </c>
      <c r="D71" s="5"/>
      <c r="E71" s="22"/>
      <c r="F71" s="5"/>
      <c r="G71" s="5"/>
      <c r="H71" s="5"/>
      <c r="I71" s="5"/>
      <c r="J71" s="5"/>
    </row>
    <row r="72" spans="1:13" s="36" customFormat="1" ht="15.75">
      <c r="A72" s="24"/>
      <c r="B72" s="25" t="s">
        <v>44</v>
      </c>
      <c r="C72" s="27">
        <f>SUM(C68:C71)</f>
        <v>34849496</v>
      </c>
      <c r="D72" s="35"/>
      <c r="E72" s="51"/>
      <c r="F72" s="35"/>
      <c r="G72" s="35"/>
      <c r="H72" s="35"/>
      <c r="I72" s="35"/>
      <c r="J72" s="35"/>
    </row>
    <row r="73" spans="1:13" ht="15.75">
      <c r="A73" s="4"/>
      <c r="B73" s="2" t="s">
        <v>67</v>
      </c>
      <c r="C73" s="21"/>
      <c r="D73" s="21"/>
      <c r="E73" s="22"/>
      <c r="F73" s="20"/>
      <c r="G73" s="5"/>
      <c r="H73" s="5"/>
      <c r="I73" s="5"/>
      <c r="J73" s="5"/>
    </row>
    <row r="74" spans="1:13" ht="15.75">
      <c r="A74" s="11">
        <v>1</v>
      </c>
      <c r="B74" s="4" t="s">
        <v>43</v>
      </c>
      <c r="C74" s="5">
        <v>700000</v>
      </c>
      <c r="D74" s="5"/>
      <c r="E74" s="22"/>
      <c r="F74" s="5"/>
      <c r="G74" s="5"/>
      <c r="H74" s="5"/>
      <c r="I74" s="5"/>
      <c r="J74" s="5"/>
      <c r="L74" s="43"/>
    </row>
    <row r="75" spans="1:13" ht="15.75">
      <c r="A75" s="11">
        <v>1</v>
      </c>
      <c r="B75" s="4" t="s">
        <v>65</v>
      </c>
      <c r="C75" s="5">
        <v>1344384</v>
      </c>
      <c r="D75" s="5"/>
      <c r="E75" s="22"/>
      <c r="F75" s="5"/>
      <c r="G75" s="5"/>
      <c r="H75" s="5"/>
      <c r="I75" s="5"/>
      <c r="J75" s="5"/>
    </row>
    <row r="76" spans="1:13" ht="15.75">
      <c r="A76" s="11">
        <v>2</v>
      </c>
      <c r="B76" s="4" t="s">
        <v>33</v>
      </c>
      <c r="C76" s="5">
        <v>2009000</v>
      </c>
      <c r="D76" s="5"/>
      <c r="E76" s="22"/>
      <c r="F76" s="5"/>
      <c r="G76" s="5"/>
      <c r="H76" s="5"/>
      <c r="I76" s="5"/>
      <c r="J76" s="5"/>
      <c r="L76" s="43"/>
    </row>
    <row r="77" spans="1:13" ht="15.75">
      <c r="A77" s="11">
        <v>3</v>
      </c>
      <c r="B77" s="4" t="s">
        <v>16</v>
      </c>
      <c r="C77" s="5">
        <v>5162728</v>
      </c>
      <c r="D77" s="5"/>
      <c r="E77" s="22"/>
      <c r="F77" s="5"/>
      <c r="G77" s="5"/>
      <c r="H77" s="5"/>
      <c r="I77" s="5"/>
      <c r="J77" s="5"/>
    </row>
    <row r="78" spans="1:13" ht="15.75">
      <c r="A78" s="11">
        <v>4</v>
      </c>
      <c r="B78" s="4" t="s">
        <v>69</v>
      </c>
      <c r="C78" s="5">
        <v>1700000</v>
      </c>
      <c r="D78" s="5"/>
      <c r="E78" s="22"/>
      <c r="F78" s="5"/>
      <c r="G78" s="5"/>
      <c r="H78" s="5"/>
      <c r="I78" s="5"/>
      <c r="J78" s="5"/>
    </row>
    <row r="79" spans="1:13" ht="15.75">
      <c r="A79" s="11">
        <v>5</v>
      </c>
      <c r="B79" s="4" t="s">
        <v>68</v>
      </c>
      <c r="C79" s="5">
        <v>1561857</v>
      </c>
      <c r="D79" s="5"/>
      <c r="E79" s="22"/>
      <c r="F79" s="5"/>
      <c r="G79" s="5"/>
      <c r="H79" s="5"/>
      <c r="I79" s="5"/>
      <c r="J79" s="5"/>
    </row>
    <row r="80" spans="1:13" s="36" customFormat="1" ht="15.75">
      <c r="A80" s="24"/>
      <c r="B80" s="25" t="s">
        <v>44</v>
      </c>
      <c r="C80" s="27">
        <f>SUM(C74:C79)</f>
        <v>12477969</v>
      </c>
      <c r="D80" s="35"/>
      <c r="E80" s="51"/>
      <c r="F80" s="35"/>
      <c r="G80" s="35"/>
      <c r="H80" s="35"/>
      <c r="I80" s="35"/>
      <c r="J80" s="35"/>
    </row>
    <row r="81" spans="1:10" ht="15.75">
      <c r="A81" s="4"/>
      <c r="B81" s="2" t="s">
        <v>49</v>
      </c>
      <c r="C81" s="21"/>
      <c r="D81" s="21"/>
      <c r="E81" s="22"/>
      <c r="F81" s="20"/>
      <c r="G81" s="5"/>
      <c r="H81" s="5"/>
      <c r="I81" s="5"/>
      <c r="J81" s="5"/>
    </row>
    <row r="82" spans="1:10" ht="15.75">
      <c r="A82" s="11">
        <v>1</v>
      </c>
      <c r="B82" s="4" t="s">
        <v>43</v>
      </c>
      <c r="C82" s="5">
        <f>E41+E42</f>
        <v>0</v>
      </c>
      <c r="D82" s="5"/>
      <c r="E82" s="22"/>
      <c r="F82" s="5"/>
      <c r="G82" s="5"/>
      <c r="H82" s="5"/>
      <c r="I82" s="5"/>
      <c r="J82" s="5"/>
    </row>
    <row r="83" spans="1:10" ht="15.75">
      <c r="A83" s="11">
        <v>2</v>
      </c>
      <c r="B83" s="4" t="s">
        <v>33</v>
      </c>
      <c r="C83" s="5">
        <v>5018043</v>
      </c>
      <c r="D83" s="5"/>
      <c r="E83" s="22"/>
      <c r="F83" s="5"/>
      <c r="G83" s="5"/>
      <c r="H83" s="5"/>
      <c r="I83" s="5"/>
      <c r="J83" s="5"/>
    </row>
    <row r="84" spans="1:10" ht="15.75">
      <c r="A84" s="11">
        <v>3</v>
      </c>
      <c r="B84" s="4" t="s">
        <v>16</v>
      </c>
      <c r="C84" s="5">
        <v>4454605</v>
      </c>
      <c r="D84" s="5"/>
      <c r="E84" s="22"/>
      <c r="F84" s="5"/>
      <c r="G84" s="5"/>
      <c r="H84" s="5"/>
      <c r="I84" s="5"/>
      <c r="J84" s="5"/>
    </row>
    <row r="85" spans="1:10" ht="15.75">
      <c r="A85" s="11">
        <v>4</v>
      </c>
      <c r="B85" s="4" t="s">
        <v>69</v>
      </c>
      <c r="C85" s="5">
        <v>335000</v>
      </c>
      <c r="D85" s="5"/>
      <c r="E85" s="22"/>
      <c r="F85" s="5"/>
      <c r="G85" s="5"/>
      <c r="H85" s="5"/>
      <c r="I85" s="5"/>
      <c r="J85" s="5"/>
    </row>
    <row r="86" spans="1:10" s="36" customFormat="1" ht="15.75">
      <c r="A86" s="24"/>
      <c r="B86" s="25" t="s">
        <v>44</v>
      </c>
      <c r="C86" s="27">
        <f>SUM(C82:C85)</f>
        <v>9807648</v>
      </c>
      <c r="D86" s="35"/>
      <c r="E86" s="51"/>
      <c r="F86" s="35"/>
      <c r="G86" s="35"/>
      <c r="H86" s="35"/>
      <c r="I86" s="35"/>
      <c r="J86" s="35"/>
    </row>
    <row r="87" spans="1:10" ht="15.75">
      <c r="A87" s="4"/>
      <c r="B87" s="2" t="s">
        <v>51</v>
      </c>
      <c r="C87" s="21"/>
      <c r="D87" s="21"/>
      <c r="E87" s="22"/>
      <c r="F87" s="20"/>
      <c r="G87" s="5"/>
      <c r="H87" s="5"/>
      <c r="I87" s="5"/>
      <c r="J87" s="5"/>
    </row>
    <row r="88" spans="1:10" ht="15.75">
      <c r="A88" s="11">
        <v>1</v>
      </c>
      <c r="B88" s="4" t="s">
        <v>43</v>
      </c>
      <c r="C88" s="5">
        <f>E46+E47</f>
        <v>0</v>
      </c>
      <c r="D88" s="5"/>
      <c r="E88" s="22"/>
      <c r="F88" s="5"/>
      <c r="G88" s="5"/>
      <c r="H88" s="5"/>
      <c r="I88" s="5"/>
      <c r="J88" s="5"/>
    </row>
    <row r="89" spans="1:10" ht="15.75">
      <c r="A89" s="11">
        <v>2</v>
      </c>
      <c r="B89" s="4" t="s">
        <v>33</v>
      </c>
      <c r="C89" s="5">
        <v>2500000</v>
      </c>
      <c r="D89" s="5"/>
      <c r="E89" s="22"/>
      <c r="F89" s="5"/>
      <c r="G89" s="5"/>
      <c r="H89" s="5"/>
      <c r="I89" s="5"/>
      <c r="J89" s="5"/>
    </row>
    <row r="90" spans="1:10" ht="15.75">
      <c r="A90" s="11">
        <v>3</v>
      </c>
      <c r="B90" s="4" t="s">
        <v>16</v>
      </c>
      <c r="C90" s="5">
        <v>1142592</v>
      </c>
      <c r="D90" s="5"/>
      <c r="E90" s="22"/>
      <c r="F90" s="5"/>
      <c r="G90" s="5"/>
      <c r="H90" s="5"/>
      <c r="I90" s="5"/>
      <c r="J90" s="5"/>
    </row>
    <row r="91" spans="1:10" s="36" customFormat="1" ht="15.75">
      <c r="A91" s="24"/>
      <c r="B91" s="25" t="s">
        <v>44</v>
      </c>
      <c r="C91" s="27">
        <f>SUM(C88:C90)</f>
        <v>3642592</v>
      </c>
      <c r="D91" s="35"/>
      <c r="E91" s="51"/>
      <c r="F91" s="35"/>
      <c r="G91" s="35"/>
      <c r="H91" s="35"/>
      <c r="I91" s="35"/>
      <c r="J91" s="35"/>
    </row>
    <row r="92" spans="1:10" ht="15.75">
      <c r="A92" s="4"/>
      <c r="B92" s="2" t="s">
        <v>50</v>
      </c>
      <c r="C92" s="21"/>
      <c r="D92" s="21"/>
      <c r="E92" s="22"/>
      <c r="F92" s="20"/>
      <c r="G92" s="5"/>
      <c r="H92" s="5"/>
      <c r="I92" s="5"/>
      <c r="J92" s="5"/>
    </row>
    <row r="93" spans="1:10" ht="15.75">
      <c r="A93" s="11">
        <v>1</v>
      </c>
      <c r="B93" s="4" t="s">
        <v>43</v>
      </c>
      <c r="C93" s="5">
        <f>E51+E52</f>
        <v>0</v>
      </c>
      <c r="D93" s="5"/>
      <c r="E93" s="22"/>
      <c r="F93" s="5"/>
      <c r="G93" s="5"/>
      <c r="H93" s="5"/>
      <c r="I93" s="5"/>
      <c r="J93" s="5"/>
    </row>
    <row r="94" spans="1:10" ht="15.75">
      <c r="A94" s="11">
        <v>2</v>
      </c>
      <c r="B94" s="4" t="s">
        <v>33</v>
      </c>
      <c r="C94" s="5">
        <v>1630624</v>
      </c>
      <c r="D94" s="5"/>
      <c r="E94" s="22"/>
      <c r="F94" s="5"/>
      <c r="G94" s="5"/>
      <c r="H94" s="5"/>
      <c r="I94" s="5"/>
      <c r="J94" s="5"/>
    </row>
    <row r="95" spans="1:10" ht="15.75">
      <c r="A95" s="11">
        <v>3</v>
      </c>
      <c r="B95" s="4" t="s">
        <v>16</v>
      </c>
      <c r="C95" s="5">
        <v>7686993</v>
      </c>
      <c r="D95" s="5"/>
      <c r="E95" s="22"/>
      <c r="F95" s="5"/>
      <c r="G95" s="5"/>
      <c r="H95" s="5"/>
      <c r="I95" s="5"/>
      <c r="J95" s="5"/>
    </row>
    <row r="96" spans="1:10" s="36" customFormat="1" ht="15.75">
      <c r="A96" s="24"/>
      <c r="B96" s="25" t="s">
        <v>44</v>
      </c>
      <c r="C96" s="27">
        <f>SUM(C93:C95)</f>
        <v>9317617</v>
      </c>
      <c r="D96" s="35"/>
      <c r="E96" s="51"/>
      <c r="F96" s="35"/>
      <c r="G96" s="35"/>
      <c r="H96" s="35"/>
      <c r="I96" s="35"/>
      <c r="J96" s="35"/>
    </row>
    <row r="97" spans="1:10" ht="15.75">
      <c r="A97" s="4"/>
      <c r="B97" s="2" t="s">
        <v>52</v>
      </c>
      <c r="C97" s="21"/>
      <c r="D97" s="21"/>
      <c r="E97" s="22"/>
      <c r="F97" s="20"/>
      <c r="G97" s="5"/>
      <c r="H97" s="5"/>
      <c r="I97" s="5"/>
      <c r="J97" s="5"/>
    </row>
    <row r="98" spans="1:10" ht="15.75">
      <c r="A98" s="11">
        <v>1</v>
      </c>
      <c r="B98" s="4" t="s">
        <v>43</v>
      </c>
      <c r="C98" s="5" t="e">
        <f>#REF!</f>
        <v>#REF!</v>
      </c>
      <c r="D98" s="5"/>
      <c r="E98" s="22"/>
      <c r="F98" s="5"/>
      <c r="G98" s="5"/>
      <c r="H98" s="5"/>
      <c r="I98" s="5"/>
      <c r="J98" s="5"/>
    </row>
    <row r="99" spans="1:10" ht="15.75">
      <c r="A99" s="11">
        <v>2</v>
      </c>
      <c r="B99" s="4" t="s">
        <v>33</v>
      </c>
      <c r="C99" s="5">
        <v>2374200</v>
      </c>
      <c r="D99" s="5"/>
      <c r="E99" s="22"/>
      <c r="F99" s="5"/>
      <c r="G99" s="5"/>
      <c r="H99" s="5"/>
      <c r="I99" s="5"/>
      <c r="J99" s="5"/>
    </row>
    <row r="100" spans="1:10" ht="15.75">
      <c r="A100" s="11">
        <v>3</v>
      </c>
      <c r="B100" s="4" t="s">
        <v>16</v>
      </c>
      <c r="C100" s="5">
        <v>663647</v>
      </c>
      <c r="D100" s="5"/>
      <c r="E100" s="22"/>
      <c r="F100" s="5"/>
      <c r="G100" s="5"/>
      <c r="H100" s="5"/>
      <c r="I100" s="5"/>
      <c r="J100" s="5"/>
    </row>
    <row r="101" spans="1:10" ht="15.75">
      <c r="A101" s="11">
        <v>4</v>
      </c>
      <c r="B101" s="4" t="s">
        <v>71</v>
      </c>
      <c r="C101" s="5">
        <v>690442</v>
      </c>
      <c r="D101" s="5"/>
      <c r="E101" s="22"/>
      <c r="F101" s="5"/>
      <c r="G101" s="5"/>
      <c r="H101" s="5"/>
      <c r="I101" s="5"/>
      <c r="J101" s="5"/>
    </row>
    <row r="102" spans="1:10" s="36" customFormat="1" ht="15.75">
      <c r="A102" s="24"/>
      <c r="B102" s="25" t="s">
        <v>44</v>
      </c>
      <c r="C102" s="27" t="e">
        <f>SUM(C98:C101)</f>
        <v>#REF!</v>
      </c>
      <c r="D102" s="35"/>
      <c r="E102" s="51"/>
      <c r="F102" s="35"/>
      <c r="G102" s="35"/>
      <c r="H102" s="35"/>
      <c r="I102" s="35"/>
      <c r="J102" s="35"/>
    </row>
    <row r="103" spans="1:10" ht="15.75">
      <c r="A103" s="11"/>
      <c r="B103" s="2" t="s">
        <v>66</v>
      </c>
      <c r="C103" s="6"/>
      <c r="D103" s="5"/>
      <c r="E103" s="22"/>
      <c r="F103" s="5"/>
      <c r="G103" s="5"/>
      <c r="H103" s="5"/>
      <c r="I103" s="5"/>
      <c r="J103" s="5"/>
    </row>
    <row r="104" spans="1:10" ht="15.75">
      <c r="A104" s="11">
        <v>1</v>
      </c>
      <c r="B104" s="4" t="s">
        <v>16</v>
      </c>
      <c r="C104" s="5">
        <v>1546161</v>
      </c>
      <c r="D104" s="5"/>
      <c r="E104" s="22"/>
      <c r="F104" s="5"/>
      <c r="G104" s="5"/>
      <c r="H104" s="5"/>
      <c r="I104" s="5"/>
      <c r="J104" s="5"/>
    </row>
    <row r="105" spans="1:10" ht="15.75">
      <c r="A105" s="11">
        <v>2</v>
      </c>
      <c r="B105" s="4" t="s">
        <v>70</v>
      </c>
      <c r="C105" s="5">
        <v>700000</v>
      </c>
      <c r="D105" s="5"/>
      <c r="E105" s="22"/>
      <c r="F105" s="5"/>
      <c r="G105" s="5"/>
      <c r="H105" s="5"/>
      <c r="I105" s="5"/>
      <c r="J105" s="5"/>
    </row>
    <row r="106" spans="1:10" s="36" customFormat="1" ht="15.75">
      <c r="A106" s="24"/>
      <c r="B106" s="25" t="s">
        <v>44</v>
      </c>
      <c r="C106" s="27">
        <f>SUM(C104:C105)</f>
        <v>2246161</v>
      </c>
      <c r="D106" s="35"/>
      <c r="E106" s="51"/>
      <c r="F106" s="35"/>
      <c r="G106" s="35"/>
      <c r="H106" s="35"/>
      <c r="I106" s="35"/>
      <c r="J106" s="35"/>
    </row>
    <row r="107" spans="1:10" ht="15.75">
      <c r="A107" s="11">
        <v>1</v>
      </c>
      <c r="B107" s="4" t="s">
        <v>55</v>
      </c>
      <c r="C107" s="5">
        <v>3800000</v>
      </c>
      <c r="D107" s="5"/>
      <c r="E107" s="22"/>
      <c r="F107" s="5"/>
      <c r="G107" s="5"/>
      <c r="H107" s="5"/>
      <c r="I107" s="5"/>
      <c r="J107" s="5"/>
    </row>
    <row r="108" spans="1:10" ht="15.75">
      <c r="A108" s="11">
        <v>2</v>
      </c>
      <c r="B108" s="4" t="s">
        <v>54</v>
      </c>
      <c r="C108" s="5">
        <v>2037860</v>
      </c>
      <c r="D108" s="5"/>
      <c r="E108" s="22"/>
      <c r="F108" s="5"/>
      <c r="G108" s="5"/>
      <c r="H108" s="5"/>
      <c r="I108" s="5"/>
      <c r="J108" s="5"/>
    </row>
    <row r="109" spans="1:10" ht="15.75">
      <c r="A109" s="11">
        <v>3</v>
      </c>
      <c r="B109" s="4" t="s">
        <v>53</v>
      </c>
      <c r="C109" s="5">
        <v>2037860</v>
      </c>
      <c r="D109" s="5"/>
      <c r="E109" s="22"/>
      <c r="F109" s="5"/>
      <c r="G109" s="5"/>
      <c r="H109" s="5"/>
      <c r="I109" s="5"/>
      <c r="J109" s="5"/>
    </row>
    <row r="110" spans="1:10" s="36" customFormat="1" ht="15.75">
      <c r="A110" s="24"/>
      <c r="B110" s="25" t="s">
        <v>0</v>
      </c>
      <c r="C110" s="27">
        <f>SUM(C107:C109)</f>
        <v>7875720</v>
      </c>
      <c r="D110" s="35"/>
      <c r="E110" s="51"/>
      <c r="F110" s="35"/>
      <c r="G110" s="35"/>
      <c r="H110" s="35"/>
      <c r="I110" s="35"/>
      <c r="J110" s="35"/>
    </row>
    <row r="111" spans="1:10" ht="15.75">
      <c r="A111" s="11"/>
      <c r="B111" s="2" t="s">
        <v>56</v>
      </c>
      <c r="C111" s="6"/>
      <c r="D111" s="5"/>
      <c r="E111" s="22"/>
      <c r="F111" s="5"/>
      <c r="G111" s="5"/>
      <c r="H111" s="5"/>
      <c r="I111" s="5"/>
      <c r="J111" s="5"/>
    </row>
    <row r="112" spans="1:10" ht="15.75">
      <c r="A112" s="11">
        <v>1</v>
      </c>
      <c r="B112" s="4" t="s">
        <v>33</v>
      </c>
      <c r="C112" s="5">
        <v>900000</v>
      </c>
      <c r="D112" s="5"/>
      <c r="E112" s="22"/>
      <c r="F112" s="5"/>
      <c r="G112" s="5"/>
      <c r="H112" s="5"/>
      <c r="I112" s="5"/>
      <c r="J112" s="5"/>
    </row>
    <row r="113" spans="1:10" ht="15.75">
      <c r="A113" s="11">
        <v>2</v>
      </c>
      <c r="B113" s="4" t="s">
        <v>16</v>
      </c>
      <c r="C113" s="5">
        <v>142784</v>
      </c>
      <c r="D113" s="5"/>
      <c r="E113" s="22"/>
      <c r="F113" s="5"/>
      <c r="G113" s="5"/>
      <c r="H113" s="5"/>
      <c r="I113" s="5"/>
      <c r="J113" s="5"/>
    </row>
    <row r="114" spans="1:10" s="36" customFormat="1" ht="15.75">
      <c r="A114" s="24"/>
      <c r="B114" s="25" t="s">
        <v>0</v>
      </c>
      <c r="C114" s="27">
        <f>SUM(C112:C113)</f>
        <v>1042784</v>
      </c>
      <c r="D114" s="35"/>
      <c r="E114" s="51"/>
      <c r="F114" s="35"/>
      <c r="G114" s="35"/>
      <c r="H114" s="35"/>
      <c r="I114" s="35"/>
      <c r="J114" s="35"/>
    </row>
    <row r="115" spans="1:10" ht="15.75">
      <c r="A115" s="11"/>
      <c r="B115" s="2" t="s">
        <v>57</v>
      </c>
      <c r="C115" s="6"/>
      <c r="D115" s="5"/>
      <c r="E115" s="22"/>
      <c r="F115" s="5"/>
      <c r="G115" s="5"/>
      <c r="H115" s="5"/>
      <c r="I115" s="5"/>
      <c r="J115" s="5"/>
    </row>
    <row r="116" spans="1:10" ht="15.75">
      <c r="A116" s="11">
        <v>1</v>
      </c>
      <c r="B116" s="4" t="s">
        <v>64</v>
      </c>
      <c r="C116" s="5">
        <v>5426000</v>
      </c>
      <c r="D116" s="5"/>
      <c r="E116" s="22"/>
      <c r="F116" s="5"/>
      <c r="G116" s="5"/>
      <c r="H116" s="5"/>
      <c r="I116" s="5"/>
      <c r="J116" s="5"/>
    </row>
    <row r="117" spans="1:10" ht="15.75">
      <c r="A117" s="11">
        <v>1</v>
      </c>
      <c r="B117" s="4" t="s">
        <v>63</v>
      </c>
      <c r="C117" s="5">
        <v>2339844</v>
      </c>
      <c r="D117" s="5"/>
      <c r="E117" s="22"/>
      <c r="F117" s="5"/>
      <c r="G117" s="5"/>
      <c r="H117" s="5"/>
      <c r="I117" s="5"/>
      <c r="J117" s="5"/>
    </row>
    <row r="118" spans="1:10" ht="15.75">
      <c r="A118" s="11">
        <v>2</v>
      </c>
      <c r="B118" s="4" t="s">
        <v>33</v>
      </c>
      <c r="C118" s="5">
        <v>296000</v>
      </c>
      <c r="D118" s="5"/>
      <c r="E118" s="22"/>
      <c r="F118" s="5"/>
      <c r="G118" s="5"/>
      <c r="H118" s="5"/>
      <c r="I118" s="5"/>
      <c r="J118" s="5"/>
    </row>
    <row r="119" spans="1:10" ht="15.75">
      <c r="A119" s="11">
        <v>3</v>
      </c>
      <c r="B119" s="4" t="s">
        <v>16</v>
      </c>
      <c r="C119" s="5">
        <v>0</v>
      </c>
      <c r="D119" s="5"/>
      <c r="E119" s="22"/>
      <c r="F119" s="5"/>
      <c r="G119" s="5"/>
      <c r="H119" s="5"/>
      <c r="I119" s="5"/>
      <c r="J119" s="5"/>
    </row>
    <row r="120" spans="1:10" s="36" customFormat="1" ht="15.75">
      <c r="A120" s="24"/>
      <c r="B120" s="25" t="s">
        <v>0</v>
      </c>
      <c r="C120" s="27">
        <f>SUM(C116:C119)</f>
        <v>8061844</v>
      </c>
      <c r="D120" s="35"/>
      <c r="E120" s="51"/>
      <c r="F120" s="35"/>
      <c r="G120" s="35"/>
      <c r="H120" s="35"/>
      <c r="I120" s="35"/>
      <c r="J120" s="35"/>
    </row>
    <row r="121" spans="1:10" ht="15.75">
      <c r="A121" s="11"/>
      <c r="B121" s="2" t="s">
        <v>58</v>
      </c>
      <c r="C121" s="6"/>
      <c r="D121" s="5"/>
      <c r="E121" s="22"/>
      <c r="F121" s="5"/>
      <c r="G121" s="5"/>
      <c r="H121" s="5"/>
      <c r="I121" s="5"/>
      <c r="J121" s="5"/>
    </row>
    <row r="122" spans="1:10" ht="15.75">
      <c r="A122" s="11">
        <v>1</v>
      </c>
      <c r="B122" s="4" t="s">
        <v>11</v>
      </c>
      <c r="C122" s="5">
        <v>11432000</v>
      </c>
      <c r="D122" s="5"/>
      <c r="E122" s="22"/>
      <c r="F122" s="5"/>
      <c r="G122" s="5"/>
      <c r="H122" s="5"/>
      <c r="I122" s="5"/>
      <c r="J122" s="5"/>
    </row>
    <row r="123" spans="1:10" ht="15.75">
      <c r="A123" s="11">
        <v>2</v>
      </c>
      <c r="B123" s="4" t="s">
        <v>59</v>
      </c>
      <c r="C123" s="8">
        <v>1512000</v>
      </c>
      <c r="D123" s="5"/>
      <c r="E123" s="22"/>
      <c r="F123" s="5"/>
      <c r="G123" s="5"/>
      <c r="H123" s="5"/>
      <c r="I123" s="5"/>
      <c r="J123" s="5"/>
    </row>
    <row r="124" spans="1:10" ht="15.75">
      <c r="A124" s="11">
        <v>3</v>
      </c>
      <c r="B124" s="4" t="s">
        <v>16</v>
      </c>
      <c r="C124" s="8">
        <v>1000000</v>
      </c>
      <c r="D124" s="5"/>
      <c r="E124" s="22"/>
      <c r="F124" s="5"/>
      <c r="G124" s="5"/>
      <c r="H124" s="5"/>
      <c r="I124" s="5"/>
      <c r="J124" s="5"/>
    </row>
    <row r="125" spans="1:10" s="36" customFormat="1" ht="15.75">
      <c r="A125" s="24"/>
      <c r="B125" s="25" t="s">
        <v>0</v>
      </c>
      <c r="C125" s="26">
        <f>SUM(C122:C124)</f>
        <v>13944000</v>
      </c>
      <c r="D125" s="27">
        <f>SUM(D122:D123)</f>
        <v>0</v>
      </c>
      <c r="E125" s="51"/>
      <c r="F125" s="35"/>
      <c r="G125" s="35"/>
      <c r="H125" s="35"/>
      <c r="I125" s="35"/>
      <c r="J125" s="35"/>
    </row>
    <row r="126" spans="1:10" s="36" customFormat="1" ht="15.75">
      <c r="A126" s="24">
        <v>1</v>
      </c>
      <c r="B126" s="25" t="s">
        <v>7</v>
      </c>
      <c r="C126" s="26">
        <v>1749060</v>
      </c>
      <c r="D126" s="27"/>
      <c r="E126" s="51"/>
      <c r="F126" s="35"/>
      <c r="G126" s="35"/>
      <c r="H126" s="35"/>
      <c r="I126" s="35"/>
      <c r="J126" s="35"/>
    </row>
    <row r="127" spans="1:10" s="37" customFormat="1" ht="15.75">
      <c r="A127" s="52">
        <v>2</v>
      </c>
      <c r="B127" s="53" t="s">
        <v>72</v>
      </c>
      <c r="C127" s="54"/>
      <c r="D127" s="12"/>
      <c r="E127" s="55"/>
      <c r="F127" s="10"/>
      <c r="G127" s="10"/>
      <c r="H127" s="10"/>
      <c r="I127" s="10"/>
      <c r="J127" s="10"/>
    </row>
    <row r="128" spans="1:10" s="36" customFormat="1" ht="15.75">
      <c r="A128" s="52"/>
      <c r="B128" s="4" t="s">
        <v>11</v>
      </c>
      <c r="C128" s="56">
        <v>6179805</v>
      </c>
      <c r="D128" s="12"/>
      <c r="E128" s="55"/>
      <c r="F128" s="10"/>
      <c r="G128" s="10"/>
      <c r="H128" s="10"/>
      <c r="I128" s="10"/>
      <c r="J128" s="35"/>
    </row>
    <row r="129" spans="1:11" s="36" customFormat="1" ht="15.75">
      <c r="A129" s="52"/>
      <c r="B129" s="4" t="s">
        <v>33</v>
      </c>
      <c r="C129" s="56">
        <v>10811926</v>
      </c>
      <c r="D129" s="12"/>
      <c r="E129" s="55"/>
      <c r="F129" s="10"/>
      <c r="G129" s="10"/>
      <c r="H129" s="10"/>
      <c r="I129" s="10"/>
      <c r="J129" s="35"/>
    </row>
    <row r="130" spans="1:11" s="36" customFormat="1" ht="15.75">
      <c r="A130" s="52"/>
      <c r="B130" s="4" t="s">
        <v>16</v>
      </c>
      <c r="C130" s="56">
        <v>28152888</v>
      </c>
      <c r="D130" s="12"/>
      <c r="E130" s="55"/>
      <c r="F130" s="10"/>
      <c r="G130" s="10"/>
      <c r="H130" s="10"/>
      <c r="I130" s="10"/>
      <c r="J130" s="35"/>
    </row>
    <row r="131" spans="1:11" s="36" customFormat="1" ht="15.75">
      <c r="A131" s="24"/>
      <c r="B131" s="25" t="s">
        <v>0</v>
      </c>
      <c r="C131" s="26">
        <f>SUM(C128:C130)</f>
        <v>45144619</v>
      </c>
      <c r="D131" s="27"/>
      <c r="E131" s="51"/>
      <c r="F131" s="35"/>
      <c r="G131" s="35"/>
      <c r="H131" s="35"/>
      <c r="I131" s="35"/>
      <c r="J131" s="35"/>
    </row>
    <row r="132" spans="1:11" ht="15.75">
      <c r="A132" s="11"/>
      <c r="B132" s="2" t="s">
        <v>6</v>
      </c>
      <c r="C132" s="6" t="e">
        <f>C131+C126+C125+C120+C114+C110+C106+C102+C96+C91+C86+C80+C72+C66+C61+C52</f>
        <v>#REF!</v>
      </c>
      <c r="D132" s="5"/>
      <c r="E132" s="22"/>
      <c r="F132" s="5"/>
      <c r="G132" s="5"/>
      <c r="H132" s="6"/>
      <c r="I132" s="6"/>
      <c r="J132" s="6">
        <f>SUM(J48:J76)</f>
        <v>0</v>
      </c>
    </row>
    <row r="133" spans="1:11" ht="15.75">
      <c r="C133" s="23"/>
      <c r="F133" s="42"/>
      <c r="G133" t="s">
        <v>5</v>
      </c>
    </row>
    <row r="134" spans="1:11" ht="18.75">
      <c r="C134" s="15" t="s">
        <v>1</v>
      </c>
      <c r="D134" s="15"/>
      <c r="E134" s="13" t="s">
        <v>2</v>
      </c>
      <c r="H134" s="43" t="e">
        <f>C132-L76</f>
        <v>#REF!</v>
      </c>
    </row>
    <row r="135" spans="1:11" ht="18.75">
      <c r="C135" s="15" t="s">
        <v>3</v>
      </c>
      <c r="D135" s="15"/>
      <c r="E135" s="13" t="s">
        <v>4</v>
      </c>
    </row>
    <row r="136" spans="1:11" ht="18.75">
      <c r="C136" s="13"/>
      <c r="D136" s="7"/>
      <c r="K136" s="43"/>
    </row>
    <row r="137" spans="1:11">
      <c r="B137" s="7"/>
      <c r="D137" s="50"/>
    </row>
    <row r="138" spans="1:11">
      <c r="B138" s="7"/>
      <c r="D138" s="43"/>
      <c r="E138" s="43"/>
      <c r="F138" s="43"/>
      <c r="G138" s="50"/>
      <c r="H138" s="50"/>
      <c r="I138" s="43"/>
      <c r="K138" s="43"/>
    </row>
    <row r="139" spans="1:11">
      <c r="B139" s="7"/>
      <c r="D139" s="50"/>
    </row>
    <row r="140" spans="1:11">
      <c r="B140" s="7"/>
      <c r="C140" s="7"/>
      <c r="D140" s="58"/>
    </row>
    <row r="141" spans="1:11">
      <c r="B141" s="7"/>
      <c r="C141" s="7"/>
      <c r="F141" s="43"/>
      <c r="G141" s="43"/>
    </row>
    <row r="142" spans="1:11">
      <c r="B142" s="59"/>
      <c r="D142" s="50"/>
    </row>
    <row r="143" spans="1:11">
      <c r="B143" s="59"/>
      <c r="D143" s="50"/>
    </row>
    <row r="144" spans="1:11">
      <c r="B144" s="59"/>
      <c r="D144" s="50"/>
      <c r="E144" s="43"/>
    </row>
    <row r="145" spans="2:5">
      <c r="B145" s="7"/>
      <c r="C145" s="7"/>
      <c r="D145" s="58"/>
      <c r="E145" s="43"/>
    </row>
    <row r="146" spans="2:5">
      <c r="B146" s="7"/>
      <c r="C146" s="7"/>
      <c r="D146" s="57"/>
    </row>
    <row r="147" spans="2:5">
      <c r="B147" s="7"/>
    </row>
    <row r="148" spans="2:5">
      <c r="B148" s="7"/>
      <c r="C148" s="7"/>
    </row>
    <row r="149" spans="2:5">
      <c r="B149" s="7"/>
      <c r="D149" s="43"/>
    </row>
    <row r="150" spans="2:5">
      <c r="B150" s="7"/>
      <c r="D150" s="43"/>
    </row>
    <row r="151" spans="2:5">
      <c r="B151" s="7"/>
      <c r="D151" s="43"/>
    </row>
    <row r="152" spans="2:5">
      <c r="C152" s="7"/>
      <c r="D152" s="57"/>
    </row>
    <row r="154" spans="2:5" ht="18.75">
      <c r="C154" s="15"/>
      <c r="D154" s="15"/>
      <c r="E154" s="13"/>
    </row>
    <row r="155" spans="2:5" ht="18.75">
      <c r="C155" s="15"/>
      <c r="D155" s="15"/>
      <c r="E155" s="13"/>
    </row>
  </sheetData>
  <pageMargins left="0.7" right="0.7" top="0.75" bottom="0.75" header="0.3" footer="0.3"/>
  <pageSetup scale="80" orientation="portrait" r:id="rId1"/>
  <rowBreaks count="1" manualBreakCount="1">
    <brk id="38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I60"/>
  <sheetViews>
    <sheetView workbookViewId="0">
      <selection activeCell="A22" sqref="A22:E38"/>
    </sheetView>
  </sheetViews>
  <sheetFormatPr defaultRowHeight="15"/>
  <cols>
    <col min="1" max="1" width="3.7109375" customWidth="1"/>
    <col min="2" max="2" width="37.5703125" customWidth="1"/>
    <col min="3" max="3" width="21.5703125" customWidth="1"/>
    <col min="4" max="4" width="14.28515625" customWidth="1"/>
    <col min="5" max="5" width="17" customWidth="1"/>
    <col min="6" max="6" width="13.85546875" customWidth="1"/>
    <col min="7" max="7" width="12.85546875" customWidth="1"/>
  </cols>
  <sheetData>
    <row r="2" spans="1:9" ht="18.75">
      <c r="A2" s="13" t="s">
        <v>40</v>
      </c>
      <c r="B2" s="13"/>
      <c r="C2" s="14"/>
      <c r="D2" s="14"/>
    </row>
    <row r="3" spans="1:9" ht="18.75">
      <c r="A3" s="13"/>
      <c r="B3" s="13" t="s">
        <v>9</v>
      </c>
      <c r="C3" s="13"/>
      <c r="D3" s="13"/>
      <c r="E3" s="1"/>
      <c r="F3" s="1"/>
      <c r="G3" s="1"/>
      <c r="H3" s="1"/>
    </row>
    <row r="4" spans="1:9" ht="31.5">
      <c r="A4" s="2"/>
      <c r="B4" s="4"/>
      <c r="C4" s="2" t="s">
        <v>6</v>
      </c>
      <c r="D4" s="3" t="s">
        <v>11</v>
      </c>
      <c r="E4" s="3" t="s">
        <v>14</v>
      </c>
      <c r="F4" s="3" t="s">
        <v>15</v>
      </c>
      <c r="G4" s="3" t="s">
        <v>17</v>
      </c>
      <c r="H4" s="44"/>
      <c r="I4" s="16"/>
    </row>
    <row r="5" spans="1:9" ht="15.75">
      <c r="A5" s="4">
        <v>1</v>
      </c>
      <c r="B5" s="4" t="s">
        <v>7</v>
      </c>
      <c r="C5" s="6">
        <v>131262000</v>
      </c>
      <c r="D5" s="3"/>
      <c r="E5" s="3"/>
      <c r="F5" s="3"/>
      <c r="G5" s="3"/>
      <c r="H5" s="44"/>
      <c r="I5" s="16"/>
    </row>
    <row r="6" spans="1:9" ht="15.75">
      <c r="A6" s="11">
        <v>2</v>
      </c>
      <c r="B6" s="4" t="s">
        <v>10</v>
      </c>
      <c r="C6" s="9">
        <v>27749000</v>
      </c>
      <c r="D6" s="5">
        <v>27239000</v>
      </c>
      <c r="E6" s="5">
        <v>510000</v>
      </c>
      <c r="F6" s="5"/>
      <c r="G6" s="6">
        <v>39</v>
      </c>
      <c r="H6" s="45"/>
      <c r="I6" s="18"/>
    </row>
    <row r="7" spans="1:9" ht="15.75">
      <c r="A7" s="11">
        <v>3</v>
      </c>
      <c r="B7" s="4" t="s">
        <v>12</v>
      </c>
      <c r="C7" s="9">
        <v>1752000</v>
      </c>
      <c r="D7" s="5">
        <v>1722000</v>
      </c>
      <c r="E7" s="5">
        <v>30000</v>
      </c>
      <c r="F7" s="5"/>
      <c r="G7" s="6">
        <v>3</v>
      </c>
      <c r="H7" s="45"/>
      <c r="I7" s="18"/>
    </row>
    <row r="8" spans="1:9" ht="15.75">
      <c r="A8" s="11">
        <v>4</v>
      </c>
      <c r="B8" s="4" t="s">
        <v>13</v>
      </c>
      <c r="C8" s="9">
        <v>12944000</v>
      </c>
      <c r="D8" s="5">
        <v>11228000</v>
      </c>
      <c r="E8" s="5">
        <v>204000</v>
      </c>
      <c r="F8" s="5">
        <v>1512000</v>
      </c>
      <c r="G8" s="6">
        <v>14</v>
      </c>
      <c r="H8" s="45"/>
      <c r="I8" s="18"/>
    </row>
    <row r="9" spans="1:9" ht="15.75">
      <c r="A9" s="11">
        <v>5</v>
      </c>
      <c r="B9" s="4" t="s">
        <v>18</v>
      </c>
      <c r="C9" s="9">
        <v>2709000</v>
      </c>
      <c r="D9" s="5">
        <v>688000</v>
      </c>
      <c r="E9" s="5">
        <v>12000</v>
      </c>
      <c r="F9" s="5">
        <v>2009000</v>
      </c>
      <c r="G9" s="6">
        <v>1</v>
      </c>
      <c r="H9" s="45"/>
      <c r="I9" s="18"/>
    </row>
    <row r="10" spans="1:9" ht="15.75">
      <c r="A10" s="11">
        <v>6</v>
      </c>
      <c r="B10" s="4" t="s">
        <v>19</v>
      </c>
      <c r="C10" s="9">
        <v>5722000</v>
      </c>
      <c r="D10" s="5">
        <v>5361000</v>
      </c>
      <c r="E10" s="5">
        <v>65000</v>
      </c>
      <c r="F10" s="5">
        <v>296000</v>
      </c>
      <c r="G10" s="6">
        <v>9</v>
      </c>
      <c r="H10" s="45"/>
      <c r="I10" s="18"/>
    </row>
    <row r="11" spans="1:9" ht="15.75">
      <c r="A11" s="11">
        <v>7</v>
      </c>
      <c r="B11" s="4" t="s">
        <v>39</v>
      </c>
      <c r="C11" s="9">
        <v>9929000</v>
      </c>
      <c r="D11" s="5">
        <v>6000000</v>
      </c>
      <c r="E11" s="5"/>
      <c r="F11" s="5">
        <v>3929000</v>
      </c>
      <c r="G11" s="6"/>
      <c r="H11" s="45"/>
      <c r="I11" s="18"/>
    </row>
    <row r="12" spans="1:9" ht="15.75">
      <c r="A12" s="11">
        <v>8</v>
      </c>
      <c r="B12" s="4" t="s">
        <v>20</v>
      </c>
      <c r="C12" s="9">
        <v>34906000</v>
      </c>
      <c r="D12" s="5"/>
      <c r="E12" s="5"/>
      <c r="F12" s="5"/>
      <c r="G12" s="5"/>
      <c r="H12" s="45"/>
      <c r="I12" s="17"/>
    </row>
    <row r="13" spans="1:9" ht="15.75">
      <c r="A13" s="11">
        <v>9</v>
      </c>
      <c r="B13" s="4" t="s">
        <v>21</v>
      </c>
      <c r="C13" s="8"/>
      <c r="D13" s="5"/>
      <c r="E13" s="5"/>
      <c r="F13" s="5"/>
      <c r="G13" s="5"/>
      <c r="H13" s="45"/>
      <c r="I13" s="17"/>
    </row>
    <row r="14" spans="1:9" ht="15.75">
      <c r="A14" s="11">
        <v>10</v>
      </c>
      <c r="B14" s="4" t="s">
        <v>22</v>
      </c>
      <c r="C14" s="9">
        <v>28159492</v>
      </c>
      <c r="D14" s="5"/>
      <c r="E14" s="5"/>
      <c r="F14" s="5"/>
      <c r="G14" s="5"/>
      <c r="H14" s="45"/>
      <c r="I14" s="17"/>
    </row>
    <row r="15" spans="1:9" ht="15.75">
      <c r="A15" s="11"/>
      <c r="B15" s="2" t="s">
        <v>6</v>
      </c>
      <c r="C15" s="9">
        <f>SUM(C5:C14)</f>
        <v>255132492</v>
      </c>
      <c r="D15" s="6">
        <f>SUM(D5:D13)</f>
        <v>52238000</v>
      </c>
      <c r="E15" s="6">
        <f>SUM(E5:E13)</f>
        <v>821000</v>
      </c>
      <c r="F15" s="6">
        <f>SUM(F5:F13)</f>
        <v>7746000</v>
      </c>
      <c r="G15" s="6">
        <f>SUM(G5:G13)</f>
        <v>66</v>
      </c>
      <c r="H15" s="46"/>
      <c r="I15" s="18"/>
    </row>
    <row r="16" spans="1:9">
      <c r="G16" t="s">
        <v>5</v>
      </c>
    </row>
    <row r="17" spans="1:9" ht="18.75">
      <c r="C17" s="15" t="s">
        <v>1</v>
      </c>
      <c r="D17" s="15"/>
      <c r="E17" s="13" t="s">
        <v>2</v>
      </c>
    </row>
    <row r="18" spans="1:9" ht="18.75">
      <c r="C18" s="15" t="s">
        <v>3</v>
      </c>
      <c r="D18" s="15"/>
      <c r="E18" s="13" t="s">
        <v>4</v>
      </c>
    </row>
    <row r="22" spans="1:9" ht="18.75">
      <c r="A22" s="13" t="s">
        <v>40</v>
      </c>
      <c r="B22" s="13"/>
      <c r="C22" s="14"/>
      <c r="D22" s="14"/>
    </row>
    <row r="23" spans="1:9" ht="18.75">
      <c r="A23" s="13"/>
      <c r="B23" s="13" t="s">
        <v>23</v>
      </c>
      <c r="C23" s="13"/>
      <c r="D23" s="13"/>
      <c r="E23" s="1"/>
      <c r="F23" s="1"/>
      <c r="G23" s="1"/>
      <c r="H23" s="1"/>
    </row>
    <row r="24" spans="1:9" ht="15.75">
      <c r="A24" s="2"/>
      <c r="B24" s="4"/>
      <c r="C24" s="2" t="s">
        <v>6</v>
      </c>
      <c r="D24" s="3"/>
      <c r="E24" s="3"/>
      <c r="F24" s="44"/>
      <c r="G24" s="16"/>
      <c r="H24" s="16"/>
      <c r="I24" s="16"/>
    </row>
    <row r="25" spans="1:9" ht="15.75">
      <c r="A25" s="4">
        <v>1</v>
      </c>
      <c r="B25" s="4" t="s">
        <v>11</v>
      </c>
      <c r="C25" s="6">
        <f>E57</f>
        <v>115334608</v>
      </c>
      <c r="D25" s="3"/>
      <c r="E25" s="3"/>
      <c r="F25" s="44"/>
      <c r="G25" s="16"/>
      <c r="H25" s="16"/>
      <c r="I25" s="16"/>
    </row>
    <row r="26" spans="1:9" ht="15.75">
      <c r="A26" s="11">
        <v>2</v>
      </c>
      <c r="B26" s="4" t="s">
        <v>33</v>
      </c>
      <c r="C26" s="9">
        <v>62545619</v>
      </c>
      <c r="D26" s="5"/>
      <c r="E26" s="5"/>
      <c r="F26" s="45"/>
      <c r="G26" s="17"/>
      <c r="H26" s="17"/>
      <c r="I26" s="18"/>
    </row>
    <row r="27" spans="1:9" ht="15.75">
      <c r="A27" s="11">
        <v>3</v>
      </c>
      <c r="B27" s="4" t="s">
        <v>16</v>
      </c>
      <c r="C27" s="9">
        <v>42437905</v>
      </c>
      <c r="D27" s="5"/>
      <c r="E27" s="5"/>
      <c r="F27" s="47"/>
      <c r="G27" s="19"/>
      <c r="H27" s="19"/>
      <c r="I27" s="48"/>
    </row>
    <row r="28" spans="1:9" ht="15.75">
      <c r="A28" s="24"/>
      <c r="B28" s="34" t="s">
        <v>0</v>
      </c>
      <c r="C28" s="26">
        <f>SUM(C25:C27)</f>
        <v>220318132</v>
      </c>
      <c r="D28" s="35"/>
      <c r="E28" s="35"/>
      <c r="F28" s="47"/>
      <c r="G28" s="19"/>
      <c r="H28" s="19"/>
      <c r="I28" s="48"/>
    </row>
    <row r="29" spans="1:9" ht="15.75">
      <c r="A29" s="11">
        <v>4</v>
      </c>
      <c r="B29" s="4" t="s">
        <v>34</v>
      </c>
      <c r="C29" s="9">
        <v>13738072</v>
      </c>
      <c r="D29" s="5"/>
      <c r="E29" s="5"/>
      <c r="F29" s="47"/>
      <c r="G29" s="19"/>
      <c r="H29" s="19"/>
      <c r="I29" s="48"/>
    </row>
    <row r="30" spans="1:9" ht="15.75">
      <c r="A30" s="11">
        <v>5</v>
      </c>
      <c r="B30" s="4" t="s">
        <v>35</v>
      </c>
      <c r="C30" s="9">
        <v>12706793</v>
      </c>
      <c r="D30" s="5"/>
      <c r="E30" s="5"/>
      <c r="F30" s="47"/>
      <c r="G30" s="19"/>
      <c r="H30" s="19"/>
      <c r="I30" s="48"/>
    </row>
    <row r="31" spans="1:9" ht="15.75">
      <c r="A31" s="11">
        <v>6</v>
      </c>
      <c r="B31" s="4" t="s">
        <v>36</v>
      </c>
      <c r="C31" s="9">
        <v>28159492</v>
      </c>
      <c r="D31" s="5"/>
      <c r="E31" s="5"/>
      <c r="F31" s="47"/>
      <c r="G31" s="19"/>
      <c r="H31" s="19"/>
      <c r="I31" s="48"/>
    </row>
    <row r="32" spans="1:9" ht="15.75">
      <c r="A32" s="24"/>
      <c r="B32" s="34" t="s">
        <v>38</v>
      </c>
      <c r="C32" s="26">
        <f>SUM(C29:C31)</f>
        <v>54604357</v>
      </c>
      <c r="D32" s="35"/>
      <c r="E32" s="35"/>
      <c r="F32" s="47"/>
      <c r="G32" s="19"/>
      <c r="H32" s="19"/>
      <c r="I32" s="48"/>
    </row>
    <row r="33" spans="1:9" ht="15.75">
      <c r="A33" s="24"/>
      <c r="B33" s="34" t="s">
        <v>37</v>
      </c>
      <c r="C33" s="26">
        <v>6750000</v>
      </c>
      <c r="D33" s="35"/>
      <c r="E33" s="35"/>
      <c r="F33" s="47"/>
      <c r="G33" s="19"/>
      <c r="H33" s="19"/>
      <c r="I33" s="19"/>
    </row>
    <row r="34" spans="1:9" ht="15.75">
      <c r="A34" s="38"/>
      <c r="B34" s="39" t="s">
        <v>6</v>
      </c>
      <c r="C34" s="40">
        <f>C33+C32+C28</f>
        <v>281672489</v>
      </c>
      <c r="D34" s="41">
        <f>SUM(D25:D33)</f>
        <v>0</v>
      </c>
      <c r="E34" s="41">
        <f>SUM(E25:E33)</f>
        <v>0</v>
      </c>
      <c r="F34" s="49"/>
      <c r="G34" s="48"/>
      <c r="H34" s="48"/>
      <c r="I34" s="48"/>
    </row>
    <row r="35" spans="1:9">
      <c r="F35" t="s">
        <v>5</v>
      </c>
    </row>
    <row r="36" spans="1:9" ht="18.75">
      <c r="B36" s="15" t="s">
        <v>1</v>
      </c>
      <c r="C36" s="15"/>
      <c r="D36" s="13" t="s">
        <v>2</v>
      </c>
    </row>
    <row r="37" spans="1:9" ht="18.75">
      <c r="B37" s="15" t="s">
        <v>3</v>
      </c>
      <c r="C37" s="15"/>
      <c r="D37" s="13" t="s">
        <v>4</v>
      </c>
    </row>
    <row r="40" spans="1:9" ht="18.75">
      <c r="A40" s="13" t="s">
        <v>40</v>
      </c>
      <c r="B40" s="13"/>
      <c r="C40" s="14"/>
      <c r="D40" s="14"/>
    </row>
    <row r="41" spans="1:9" ht="18.75">
      <c r="A41" s="13"/>
      <c r="B41" s="13" t="s">
        <v>24</v>
      </c>
      <c r="C41" s="13"/>
      <c r="D41" s="13"/>
      <c r="E41" s="1"/>
      <c r="F41" s="1"/>
      <c r="G41" s="1"/>
      <c r="H41" s="1"/>
    </row>
    <row r="42" spans="1:9" ht="31.5">
      <c r="A42" s="2"/>
      <c r="B42" s="4"/>
      <c r="C42" s="3" t="s">
        <v>11</v>
      </c>
      <c r="D42" s="3" t="s">
        <v>14</v>
      </c>
      <c r="E42" s="3" t="s">
        <v>6</v>
      </c>
      <c r="F42" s="3" t="s">
        <v>17</v>
      </c>
      <c r="G42" s="44"/>
      <c r="H42" s="16"/>
      <c r="I42" s="16"/>
    </row>
    <row r="43" spans="1:9" ht="15.75">
      <c r="A43" s="4">
        <v>1</v>
      </c>
      <c r="B43" s="4" t="s">
        <v>25</v>
      </c>
      <c r="C43" s="21">
        <v>48652220</v>
      </c>
      <c r="D43" s="21"/>
      <c r="E43" s="22">
        <f>SUM(C43:D43)</f>
        <v>48652220</v>
      </c>
      <c r="F43" s="20">
        <v>82</v>
      </c>
      <c r="G43" s="44"/>
      <c r="H43" s="16"/>
      <c r="I43" s="16"/>
    </row>
    <row r="44" spans="1:9" ht="15.75">
      <c r="A44" s="11">
        <v>2</v>
      </c>
      <c r="B44" s="4" t="s">
        <v>26</v>
      </c>
      <c r="C44" s="5">
        <v>11846592</v>
      </c>
      <c r="D44" s="5"/>
      <c r="E44" s="22">
        <f t="shared" ref="E44:E48" si="0">SUM(C44:D44)</f>
        <v>11846592</v>
      </c>
      <c r="F44" s="5">
        <v>28</v>
      </c>
      <c r="G44" s="45"/>
      <c r="H44" s="17"/>
      <c r="I44" s="18"/>
    </row>
    <row r="45" spans="1:9" ht="15.75">
      <c r="A45" s="11">
        <v>3</v>
      </c>
      <c r="B45" s="4" t="s">
        <v>27</v>
      </c>
      <c r="C45" s="5">
        <v>4976964</v>
      </c>
      <c r="D45" s="5"/>
      <c r="E45" s="22">
        <f t="shared" si="0"/>
        <v>4976964</v>
      </c>
      <c r="F45" s="5">
        <v>14</v>
      </c>
      <c r="G45" s="45"/>
      <c r="H45" s="17"/>
      <c r="I45" s="18"/>
    </row>
    <row r="46" spans="1:9" ht="15.75">
      <c r="A46" s="11">
        <v>4</v>
      </c>
      <c r="B46" s="4" t="s">
        <v>28</v>
      </c>
      <c r="C46" s="5">
        <v>10547604</v>
      </c>
      <c r="D46" s="5"/>
      <c r="E46" s="22">
        <f t="shared" si="0"/>
        <v>10547604</v>
      </c>
      <c r="F46" s="5">
        <v>26</v>
      </c>
      <c r="G46" s="45"/>
      <c r="H46" s="17"/>
      <c r="I46" s="18"/>
    </row>
    <row r="47" spans="1:9" ht="15.75">
      <c r="A47" s="11">
        <v>5</v>
      </c>
      <c r="B47" s="4" t="s">
        <v>29</v>
      </c>
      <c r="C47" s="5">
        <v>1344384</v>
      </c>
      <c r="D47" s="5"/>
      <c r="E47" s="22">
        <f t="shared" si="0"/>
        <v>1344384</v>
      </c>
      <c r="F47" s="5">
        <v>4</v>
      </c>
      <c r="G47" s="45"/>
      <c r="H47" s="17"/>
      <c r="I47" s="18"/>
    </row>
    <row r="48" spans="1:9" ht="15.75">
      <c r="A48" s="11">
        <v>6</v>
      </c>
      <c r="B48" s="4" t="s">
        <v>30</v>
      </c>
      <c r="C48" s="5">
        <v>2339844</v>
      </c>
      <c r="D48" s="5"/>
      <c r="E48" s="22">
        <f t="shared" si="0"/>
        <v>2339844</v>
      </c>
      <c r="F48" s="5">
        <v>4</v>
      </c>
      <c r="G48" s="45"/>
      <c r="H48" s="17"/>
      <c r="I48" s="18"/>
    </row>
    <row r="49" spans="1:9" ht="15.75">
      <c r="A49" s="28"/>
      <c r="B49" s="29" t="s">
        <v>31</v>
      </c>
      <c r="C49" s="30">
        <f>SUM(C43:C48)</f>
        <v>79707608</v>
      </c>
      <c r="D49" s="31">
        <f>SUM(D43:D48)</f>
        <v>0</v>
      </c>
      <c r="E49" s="32">
        <f>SUM(C49:D49)</f>
        <v>79707608</v>
      </c>
      <c r="F49" s="33">
        <f>SUM(F43:F48)</f>
        <v>158</v>
      </c>
      <c r="G49" s="45"/>
      <c r="H49" s="17"/>
      <c r="I49" s="17"/>
    </row>
    <row r="50" spans="1:9" ht="15.75">
      <c r="A50" s="24"/>
      <c r="B50" s="25"/>
      <c r="C50" s="26">
        <f>C49-C53</f>
        <v>68479608</v>
      </c>
      <c r="D50" s="26"/>
      <c r="E50" s="26">
        <f t="shared" ref="E50" si="1">E49-E53</f>
        <v>68275608</v>
      </c>
      <c r="F50" s="35"/>
      <c r="G50" s="45"/>
      <c r="H50" s="17"/>
      <c r="I50" s="17"/>
    </row>
    <row r="51" spans="1:9" ht="15.75">
      <c r="A51" s="11">
        <v>1</v>
      </c>
      <c r="B51" s="4" t="s">
        <v>10</v>
      </c>
      <c r="C51" s="5">
        <v>27239000</v>
      </c>
      <c r="D51" s="5">
        <v>510000</v>
      </c>
      <c r="E51" s="20">
        <f>SUM(C51:D51)</f>
        <v>27749000</v>
      </c>
      <c r="F51" s="6">
        <v>39</v>
      </c>
      <c r="G51" s="45"/>
      <c r="H51" s="17"/>
      <c r="I51" s="17"/>
    </row>
    <row r="52" spans="1:9" ht="15.75">
      <c r="A52" s="11">
        <v>2</v>
      </c>
      <c r="B52" s="4" t="s">
        <v>12</v>
      </c>
      <c r="C52" s="5">
        <v>1722000</v>
      </c>
      <c r="D52" s="5">
        <v>30000</v>
      </c>
      <c r="E52" s="20">
        <f t="shared" ref="E52:E55" si="2">SUM(C52:D52)</f>
        <v>1752000</v>
      </c>
      <c r="F52" s="6">
        <v>3</v>
      </c>
      <c r="G52" s="45"/>
      <c r="H52" s="17"/>
      <c r="I52" s="17"/>
    </row>
    <row r="53" spans="1:9" ht="15.75">
      <c r="A53" s="11">
        <v>3</v>
      </c>
      <c r="B53" s="4" t="s">
        <v>13</v>
      </c>
      <c r="C53" s="5">
        <v>11228000</v>
      </c>
      <c r="D53" s="5">
        <v>204000</v>
      </c>
      <c r="E53" s="20">
        <f t="shared" si="2"/>
        <v>11432000</v>
      </c>
      <c r="F53" s="6">
        <v>14</v>
      </c>
      <c r="G53" s="45"/>
      <c r="H53" s="17"/>
      <c r="I53" s="17"/>
    </row>
    <row r="54" spans="1:9" ht="15.75">
      <c r="A54" s="11">
        <v>4</v>
      </c>
      <c r="B54" s="4" t="s">
        <v>18</v>
      </c>
      <c r="C54" s="5">
        <v>688000</v>
      </c>
      <c r="D54" s="5">
        <v>12000</v>
      </c>
      <c r="E54" s="20">
        <f t="shared" si="2"/>
        <v>700000</v>
      </c>
      <c r="F54" s="6">
        <v>1</v>
      </c>
      <c r="G54" s="45"/>
      <c r="H54" s="17"/>
      <c r="I54" s="17"/>
    </row>
    <row r="55" spans="1:9" ht="15.75">
      <c r="A55" s="11">
        <v>5</v>
      </c>
      <c r="B55" s="4" t="s">
        <v>19</v>
      </c>
      <c r="C55" s="5">
        <v>5361000</v>
      </c>
      <c r="D55" s="5">
        <v>65000</v>
      </c>
      <c r="E55" s="20">
        <f t="shared" si="2"/>
        <v>5426000</v>
      </c>
      <c r="F55" s="6">
        <v>9</v>
      </c>
      <c r="G55" s="45"/>
      <c r="H55" s="17"/>
      <c r="I55" s="17"/>
    </row>
    <row r="56" spans="1:9" ht="15.75">
      <c r="A56" s="28"/>
      <c r="B56" s="29" t="s">
        <v>32</v>
      </c>
      <c r="C56" s="33">
        <f>SUM(C51:C55)</f>
        <v>46238000</v>
      </c>
      <c r="D56" s="33">
        <f>SUM(D51:D55)</f>
        <v>821000</v>
      </c>
      <c r="E56" s="32">
        <f>SUM(C56:D56)</f>
        <v>47059000</v>
      </c>
      <c r="F56" s="33">
        <f>SUM(F51:F55)</f>
        <v>66</v>
      </c>
      <c r="G56" s="45"/>
      <c r="H56" s="17"/>
      <c r="I56" s="17"/>
    </row>
    <row r="57" spans="1:9" ht="15.75">
      <c r="A57" s="24"/>
      <c r="B57" s="25" t="s">
        <v>6</v>
      </c>
      <c r="C57" s="26">
        <f>C50+C56</f>
        <v>114717608</v>
      </c>
      <c r="D57" s="26">
        <f t="shared" ref="D57" si="3">D50+D56</f>
        <v>821000</v>
      </c>
      <c r="E57" s="26">
        <f>E56+E50</f>
        <v>115334608</v>
      </c>
      <c r="F57" s="27">
        <f>F49+F56</f>
        <v>224</v>
      </c>
      <c r="G57" s="46"/>
      <c r="H57" s="18"/>
      <c r="I57" s="18">
        <f>SUM(I43:I54)</f>
        <v>0</v>
      </c>
    </row>
    <row r="58" spans="1:9" ht="15.75">
      <c r="B58" s="23"/>
      <c r="E58" s="42"/>
      <c r="F58" t="s">
        <v>5</v>
      </c>
    </row>
    <row r="59" spans="1:9" ht="18.75">
      <c r="B59" s="15" t="s">
        <v>1</v>
      </c>
      <c r="C59" s="15"/>
      <c r="D59" s="13" t="s">
        <v>2</v>
      </c>
    </row>
    <row r="60" spans="1:9" ht="18.75">
      <c r="B60" s="15" t="s">
        <v>3</v>
      </c>
      <c r="C60" s="15"/>
      <c r="D60" s="13" t="s">
        <v>4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Financa</dc:creator>
  <cp:lastModifiedBy>Admin</cp:lastModifiedBy>
  <cp:lastPrinted>2018-01-17T09:36:34Z</cp:lastPrinted>
  <dcterms:created xsi:type="dcterms:W3CDTF">2016-10-10T08:32:55Z</dcterms:created>
  <dcterms:modified xsi:type="dcterms:W3CDTF">2018-02-15T11:27:46Z</dcterms:modified>
</cp:coreProperties>
</file>